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1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8508" tabRatio="635" activeTab="1"/>
  </bookViews>
  <sheets>
    <sheet name="Non Disclosure" sheetId="1" r:id="rId1"/>
    <sheet name="Menu" sheetId="2" r:id="rId2"/>
    <sheet name="Web_Links" sheetId="3" r:id="rId3"/>
    <sheet name="Encrypted_files" sheetId="4" r:id="rId4"/>
    <sheet name="Unencode" sheetId="5" r:id="rId5"/>
    <sheet name="Encode" sheetId="6" r:id="rId6"/>
    <sheet name="Message" sheetId="7" r:id="rId7"/>
    <sheet name="ToFrom" sheetId="8" r:id="rId8"/>
    <sheet name="Setup" sheetId="9" r:id="rId9"/>
    <sheet name="ltwpsyn" sheetId="10" state="hidden" r:id="rId10"/>
    <sheet name="Translate" sheetId="11" state="hidden" r:id="rId11"/>
    <sheet name="Workarea" sheetId="12" state="hidden" r:id="rId12"/>
  </sheets>
  <definedNames>
    <definedName name="Computer">'Setup'!$M$2:$M$4</definedName>
    <definedName name="Email">'Setup'!$L$2:$L$5</definedName>
    <definedName name="Types">'Setup'!$I$2:$I$6</definedName>
    <definedName name="YesNo">'Setup'!$N$2:$N$3</definedName>
  </definedNames>
  <calcPr fullCalcOnLoad="1"/>
</workbook>
</file>

<file path=xl/comments8.xml><?xml version="1.0" encoding="utf-8"?>
<comments xmlns="http://schemas.openxmlformats.org/spreadsheetml/2006/main">
  <authors>
    <author>1000Names</author>
  </authors>
  <commentList>
    <comment ref="C2" authorId="0">
      <text>
        <r>
          <rPr>
            <b/>
            <sz val="9"/>
            <rFont val="Tahoma"/>
            <family val="2"/>
          </rPr>
          <t>If the first character is § then this is the unencrypted password.</t>
        </r>
        <r>
          <rPr>
            <sz val="9"/>
            <rFont val="Tahoma"/>
            <family val="2"/>
          </rPr>
          <t xml:space="preserve">
</t>
        </r>
      </text>
    </comment>
  </commentList>
</comments>
</file>

<file path=xl/comments9.xml><?xml version="1.0" encoding="utf-8"?>
<comments xmlns="http://schemas.openxmlformats.org/spreadsheetml/2006/main">
  <authors>
    <author>troyden</author>
  </authors>
  <commentList>
    <comment ref="B14" authorId="0">
      <text>
        <r>
          <rPr>
            <b/>
            <sz val="8"/>
            <rFont val="Tahoma"/>
            <family val="2"/>
          </rPr>
          <t>If you change the number of characters from 100 then 4 additional chr will be required for this</t>
        </r>
      </text>
    </comment>
  </commentList>
</comments>
</file>

<file path=xl/sharedStrings.xml><?xml version="1.0" encoding="utf-8"?>
<sst xmlns="http://schemas.openxmlformats.org/spreadsheetml/2006/main" count="385" uniqueCount="341">
  <si>
    <t>Password</t>
  </si>
  <si>
    <t xml:space="preserve">To use this spreadsheet you need to enable macros when opening this spreadsheet. </t>
  </si>
  <si>
    <t>If you have Office 2003 and Macros don’t work on this sheet you will need to go Tools/Macros/Security/Medium then close and reopen this spreadsheet,</t>
  </si>
  <si>
    <t>or with later versions you may need to enable content.</t>
  </si>
  <si>
    <t>Trust Centre locations and add the location where you store this spreadsheet.</t>
  </si>
  <si>
    <t>Double click to show sheet</t>
  </si>
  <si>
    <t>Sheet Name</t>
  </si>
  <si>
    <t>Description</t>
  </si>
  <si>
    <t>Unencode</t>
  </si>
  <si>
    <t>To Load encrypted data into</t>
  </si>
  <si>
    <t>Encode</t>
  </si>
  <si>
    <t>Final Message for viewing</t>
  </si>
  <si>
    <t>Message</t>
  </si>
  <si>
    <t>To make an encrypted message</t>
  </si>
  <si>
    <t>Setup</t>
  </si>
  <si>
    <t>Setup data</t>
  </si>
  <si>
    <t>Translate</t>
  </si>
  <si>
    <t>Translate commands</t>
  </si>
  <si>
    <t>Ltwpsyn Encryption</t>
  </si>
  <si>
    <t>Help</t>
  </si>
  <si>
    <t>NDA</t>
  </si>
  <si>
    <t>Codices</t>
  </si>
  <si>
    <t>Language</t>
  </si>
  <si>
    <t>Offset</t>
  </si>
  <si>
    <t>Select</t>
  </si>
  <si>
    <t>End Col</t>
  </si>
  <si>
    <t>Chinese</t>
  </si>
  <si>
    <t>End Line</t>
  </si>
  <si>
    <t>Validation</t>
  </si>
  <si>
    <t>www page</t>
  </si>
  <si>
    <t>output file</t>
  </si>
  <si>
    <t>No</t>
  </si>
  <si>
    <t>HH</t>
  </si>
  <si>
    <t>E</t>
  </si>
  <si>
    <t>Sales@1000Names.co.nz</t>
  </si>
  <si>
    <t>To be translated</t>
  </si>
  <si>
    <t>English</t>
  </si>
  <si>
    <t>Japanese</t>
  </si>
  <si>
    <t>Sheets</t>
  </si>
  <si>
    <t>Menu</t>
  </si>
  <si>
    <t>Name to Save this spreadsheet</t>
  </si>
  <si>
    <t>In Plain Sight Input</t>
  </si>
  <si>
    <t>Spreadsheet start Row</t>
  </si>
  <si>
    <t>Spreadsheet start Column</t>
  </si>
  <si>
    <t>Spreadsheet end Row</t>
  </si>
  <si>
    <t>Spreadsheet end Column</t>
  </si>
  <si>
    <t>In Plain Sight Output</t>
  </si>
  <si>
    <t>In Plain Sight chr of number</t>
  </si>
  <si>
    <t>In Plain Sight decimals</t>
  </si>
  <si>
    <t>In Plain Sight columns</t>
  </si>
  <si>
    <t>Number of chr for Output:</t>
  </si>
  <si>
    <t>Backup</t>
  </si>
  <si>
    <t xml:space="preserve">Backup </t>
  </si>
  <si>
    <t>Name to Save Backup</t>
  </si>
  <si>
    <t>Backup Response Time (Seconds)</t>
  </si>
  <si>
    <t>Type</t>
  </si>
  <si>
    <t>Email</t>
  </si>
  <si>
    <t>Date</t>
  </si>
  <si>
    <t>Uncode E Mail</t>
  </si>
  <si>
    <t>Encode E Mail</t>
  </si>
  <si>
    <t>E Mail Message</t>
  </si>
  <si>
    <t>Commands</t>
  </si>
  <si>
    <t>Main Menu</t>
  </si>
  <si>
    <t>Browse</t>
  </si>
  <si>
    <t>Browse to new Dir</t>
  </si>
  <si>
    <t>Insert File</t>
  </si>
  <si>
    <t>Dialogue  Boxes</t>
  </si>
  <si>
    <t>Close</t>
  </si>
  <si>
    <t>Don't show again</t>
  </si>
  <si>
    <t>HELP 
This program Encodes and Unencodes Email using a 8 digit Pin number for each Email. 
The program uses random numbers to generate a unique number for each letter, these numbers are then randomly mixed.
This creates a one in 100 million combination which can only be accessed by the 8 digit Pin number.
This program allows you to browse for a Text file to be unencoded. You can also paste data into this Program to be unencoded.
The second option is to encode an Email. To do this write an Email and then Encode it. You will be asked for an 8 digit number for each Email you encode. 
The recipient will need this 8 digit number to Unencode the message.
Therefore the 8 digit code must be kept secret. The Program will encode the Email and save a Text file of the encoded Email in the default directory.
You can send the Text file as an attachment or copy and paste the encoded Email as you wish. 
The default directory where the Text file will be stored once it is created is C:\SEmail, you may alter the name of the directory if you wish.
You can insert files ( ie Pictures, Word Documents etc) into a coded Email. When the Email is sent using the program the inserted file is 
made Invisible and can only be seen if the 8 digit number is entered. 
When sending a file a copy of the Program and the code to Unencode it will be stored in the default directory.
If you use Outlook  or Lotus Notes to Email you can then E Mail the Text File.                                                                                                 
Click on the Help boxes to remove them.</t>
  </si>
  <si>
    <t>HELP 
You can insert the information you require to be Uncoded by using Copy and Paste to put the data into this Sheet. You can also use the Browse function to locate a file which has been sent to you.
If you have previously received a file from a recipient then the previous Password will be filed. If you have entered your password for this program then this retained password is available to help save time.
If you Copy and Paste a file into the program then click on the Uncode Button to complete uncoding.
You will be asked for an E Mail address of the person who sent the E Mail to you which will be stored coded in this program.                                                                                              
Click on the Help boxes to remove them.</t>
  </si>
  <si>
    <t xml:space="preserve">HELP 
After you have Encoded an E Mail you can then send it to the Recipient.
If you have Insight or Lotus Notes you can do this by clicking on the E Mail Button.
You will be asked for information such as the Message Default before the message is sent.
You can also insert an object with your coded Email. The object will be only accessable with the Password used with the E Mail.
The object will not be visible by the Recipient until the correct Password is entered.
When you E Mail to a Recipient two types of files can be sent. One type has code to help the Recipient to be able to read the E Mail.
If the Recipient has this program they do not require the code so a text file can be sent instead. If a file has been inserted then a Spreadsheet will be sent as a Text file cannot contain an inserted file.                                                                                            
Click on the Help boxes to remove them.
</t>
  </si>
  <si>
    <t>From/To</t>
  </si>
  <si>
    <t>Line</t>
  </si>
  <si>
    <t>Code</t>
  </si>
  <si>
    <t>Sort</t>
  </si>
  <si>
    <t>I</t>
  </si>
  <si>
    <t>@</t>
  </si>
  <si>
    <t>=</t>
  </si>
  <si>
    <t>H</t>
  </si>
  <si>
    <t>+</t>
  </si>
  <si>
    <t>B</t>
  </si>
  <si>
    <t>f</t>
  </si>
  <si>
    <t>n</t>
  </si>
  <si>
    <t>}</t>
  </si>
  <si>
    <t>#</t>
  </si>
  <si>
    <t>:</t>
  </si>
  <si>
    <t>a</t>
  </si>
  <si>
    <t>j</t>
  </si>
  <si>
    <t>P</t>
  </si>
  <si>
    <t>l</t>
  </si>
  <si>
    <t>`</t>
  </si>
  <si>
    <t>-</t>
  </si>
  <si>
    <t>{</t>
  </si>
  <si>
    <t>|</t>
  </si>
  <si>
    <t>b</t>
  </si>
  <si>
    <t>Q</t>
  </si>
  <si>
    <t>T</t>
  </si>
  <si>
    <t>U</t>
  </si>
  <si>
    <t>%</t>
  </si>
  <si>
    <t>F</t>
  </si>
  <si>
    <t>.</t>
  </si>
  <si>
    <t>]</t>
  </si>
  <si>
    <t>A</t>
  </si>
  <si>
    <t>J</t>
  </si>
  <si>
    <t>'</t>
  </si>
  <si>
    <t>K</t>
  </si>
  <si>
    <t>G</t>
  </si>
  <si>
    <t>L</t>
  </si>
  <si>
    <t>d</t>
  </si>
  <si>
    <t>m</t>
  </si>
  <si>
    <t>h</t>
  </si>
  <si>
    <t>$</t>
  </si>
  <si>
    <t>o</t>
  </si>
  <si>
    <t>V</t>
  </si>
  <si>
    <t>i</t>
  </si>
  <si>
    <t>\</t>
  </si>
  <si>
    <t>s</t>
  </si>
  <si>
    <t>C</t>
  </si>
  <si>
    <t>N</t>
  </si>
  <si>
    <t>p</t>
  </si>
  <si>
    <t>S</t>
  </si>
  <si>
    <t>t</t>
  </si>
  <si>
    <t>&lt;</t>
  </si>
  <si>
    <t>~01</t>
  </si>
  <si>
    <t>D</t>
  </si>
  <si>
    <t>u</t>
  </si>
  <si>
    <t>v</t>
  </si>
  <si>
    <t>"</t>
  </si>
  <si>
    <t>q</t>
  </si>
  <si>
    <t>x</t>
  </si>
  <si>
    <t>O</t>
  </si>
  <si>
    <t>g</t>
  </si>
  <si>
    <t>?03</t>
  </si>
  <si>
    <t>w</t>
  </si>
  <si>
    <t>r</t>
  </si>
  <si>
    <t>c</t>
  </si>
  <si>
    <t>Y</t>
  </si>
  <si>
    <t>;</t>
  </si>
  <si>
    <t>e</t>
  </si>
  <si>
    <t>/</t>
  </si>
  <si>
    <t>M</t>
  </si>
  <si>
    <t>y</t>
  </si>
  <si>
    <t>*02</t>
  </si>
  <si>
    <t>(</t>
  </si>
  <si>
    <t>&amp;</t>
  </si>
  <si>
    <t>&gt;</t>
  </si>
  <si>
    <t>)</t>
  </si>
  <si>
    <t>W</t>
  </si>
  <si>
    <t>^</t>
  </si>
  <si>
    <t>!</t>
  </si>
  <si>
    <t>,</t>
  </si>
  <si>
    <t>_</t>
  </si>
  <si>
    <t>R</t>
  </si>
  <si>
    <t>X</t>
  </si>
  <si>
    <t>z</t>
  </si>
  <si>
    <t>k</t>
  </si>
  <si>
    <t>[</t>
  </si>
  <si>
    <t>Z</t>
  </si>
  <si>
    <t>¹</t>
  </si>
  <si>
    <t>†</t>
  </si>
  <si>
    <t>‡†¹</t>
  </si>
  <si>
    <t>‡†‡</t>
  </si>
  <si>
    <t>new page</t>
  </si>
  <si>
    <t>Backup.txt</t>
  </si>
  <si>
    <t>Enter Password</t>
  </si>
  <si>
    <t>Program</t>
  </si>
  <si>
    <t>Lotus Notes</t>
  </si>
  <si>
    <t>Computer</t>
  </si>
  <si>
    <t>MAC</t>
  </si>
  <si>
    <t>Windows</t>
  </si>
  <si>
    <t>Internet</t>
  </si>
  <si>
    <t>HTML links to Update</t>
  </si>
  <si>
    <t>Web_Links</t>
  </si>
  <si>
    <t>Sequence</t>
  </si>
  <si>
    <t>Web</t>
  </si>
  <si>
    <t>1010001456</t>
  </si>
  <si>
    <t>1000Names</t>
  </si>
  <si>
    <t>assign ascii</t>
  </si>
  <si>
    <t>‡</t>
  </si>
  <si>
    <t>1000000000</t>
  </si>
  <si>
    <t>Encrypted_files</t>
  </si>
  <si>
    <t>List of encrypted files</t>
  </si>
  <si>
    <t>Non Disclosure</t>
  </si>
  <si>
    <t>Non Disclosure Agreement</t>
  </si>
  <si>
    <t>NON DISCLOSURE AGREEMENT</t>
  </si>
  <si>
    <r>
      <t xml:space="preserve">1.       </t>
    </r>
    <r>
      <rPr>
        <b/>
        <sz val="12"/>
        <color indexed="8"/>
        <rFont val="Arial"/>
        <family val="2"/>
      </rPr>
      <t>OWNERSHIP</t>
    </r>
  </si>
  <si>
    <r>
      <t xml:space="preserve">1.1      </t>
    </r>
    <r>
      <rPr>
        <b/>
        <sz val="12"/>
        <color indexed="8"/>
        <rFont val="Arial"/>
        <family val="2"/>
      </rPr>
      <t xml:space="preserve">Property of Tony Royden </t>
    </r>
    <r>
      <rPr>
        <sz val="12"/>
        <color indexed="8"/>
        <rFont val="Arial"/>
        <family val="2"/>
      </rPr>
      <t>: The Confidential Information (including all rights relating thereto) is the absolute property of Tony Royden and shall at all times remain the absolute property of Tony Royden                           .</t>
    </r>
  </si>
  <si>
    <t>1.2     The Recipient has no intellectual property or other proprietary right in the Confidential Information.</t>
  </si>
  <si>
    <r>
      <t xml:space="preserve">2.       </t>
    </r>
    <r>
      <rPr>
        <b/>
        <sz val="12"/>
        <color indexed="8"/>
        <rFont val="Arial"/>
        <family val="2"/>
      </rPr>
      <t>RESTRICTIONS ON DISCLOSURE AND USE</t>
    </r>
  </si>
  <si>
    <t>2.1     Restrictions on disclosure: The Recipient shall receive the Confidential  Information in the strictest confidence and in good faith, and shall not at any time :</t>
  </si>
  <si>
    <t>(a)</t>
  </si>
  <si>
    <t>either directly or indirectly disclose, or permit to be disclosed, the Confidential Information to any person, including, any employee, agent or advisor of the Recipient; or</t>
  </si>
  <si>
    <t xml:space="preserve">               </t>
  </si>
  <si>
    <t>(b)</t>
  </si>
  <si>
    <t>use the Confidential Information, or any  knowledge or information which the Recipient may acquire as a result of receiving the Confidential Information, in any way which is in furtherance of competition with Tony Royden, or otherwise directly or indirectly detrimental to the interests of Tony Royden  ;</t>
  </si>
  <si>
    <t xml:space="preserve">(c)     </t>
  </si>
  <si>
    <t>assert any rights of any kind in respect of the Confidential Information; or</t>
  </si>
  <si>
    <t xml:space="preserve">(d)     </t>
  </si>
  <si>
    <t>copy or reproduce in any manner, or transmit (whether by facsimile or other electronic means), the Confidential Information, or permit such copying, reproduction or transmission to occur.</t>
  </si>
  <si>
    <t>by clicking on the Agreement button you have agreed to the above conditions</t>
  </si>
  <si>
    <t>Full Stop</t>
  </si>
  <si>
    <t xml:space="preserve"> </t>
  </si>
  <si>
    <t>Web Location</t>
  </si>
  <si>
    <t>Last Update</t>
  </si>
  <si>
    <t>Auto Update</t>
  </si>
  <si>
    <t>Yes/No</t>
  </si>
  <si>
    <t>Yes</t>
  </si>
  <si>
    <t>Link</t>
  </si>
  <si>
    <t>Encryption From/To</t>
  </si>
  <si>
    <t>Registration</t>
  </si>
  <si>
    <t>Allocated Sequence</t>
  </si>
  <si>
    <t>1000names1234~ot1f5n1b24e1tb5845n0ot1f5n1b24e1tb5845n0</t>
  </si>
  <si>
    <t>Line1</t>
  </si>
  <si>
    <t>Code1</t>
  </si>
  <si>
    <t>Sort1</t>
  </si>
  <si>
    <r>
      <rPr>
        <b/>
        <sz val="11"/>
        <color indexed="8"/>
        <rFont val="Calibri"/>
        <family val="2"/>
      </rPr>
      <t>Double click</t>
    </r>
    <r>
      <rPr>
        <sz val="11"/>
        <color indexed="8"/>
        <rFont val="Calibri"/>
        <family val="2"/>
      </rPr>
      <t xml:space="preserve"> to show sheet. Ctl </t>
    </r>
    <r>
      <rPr>
        <b/>
        <sz val="11"/>
        <color indexed="8"/>
        <rFont val="Calibri"/>
        <family val="2"/>
      </rPr>
      <t>'e</t>
    </r>
    <r>
      <rPr>
        <sz val="11"/>
        <color indexed="8"/>
        <rFont val="Calibri"/>
        <family val="2"/>
      </rPr>
      <t>' to enter your Personal Encryption password.</t>
    </r>
  </si>
  <si>
    <t>To decrypted a message</t>
  </si>
  <si>
    <t>&amp;#124;</t>
  </si>
  <si>
    <t>&amp;#62;</t>
  </si>
  <si>
    <t>&amp;#75;</t>
  </si>
  <si>
    <t>&amp;#69;</t>
  </si>
  <si>
    <t>&amp;#70;</t>
  </si>
  <si>
    <t>&amp;#68;</t>
  </si>
  <si>
    <t>&amp;#48;</t>
  </si>
  <si>
    <t>&amp;#65;</t>
  </si>
  <si>
    <t>&amp;#42;</t>
  </si>
  <si>
    <t>&amp;#93;</t>
  </si>
  <si>
    <t>&amp;#58;</t>
  </si>
  <si>
    <t>&amp;#87;</t>
  </si>
  <si>
    <t>&amp;#86;</t>
  </si>
  <si>
    <t>&amp;#71;</t>
  </si>
  <si>
    <t>&amp;#83;</t>
  </si>
  <si>
    <t>&amp;#76;</t>
  </si>
  <si>
    <t>&amp;#64;</t>
  </si>
  <si>
    <t>&amp;#55;</t>
  </si>
  <si>
    <t>&amp;#66;</t>
  </si>
  <si>
    <t>&amp;#89;</t>
  </si>
  <si>
    <t>&amp;#78;</t>
  </si>
  <si>
    <t>&amp;#52;</t>
  </si>
  <si>
    <t>&amp;#72;</t>
  </si>
  <si>
    <t>&amp;#33;</t>
  </si>
  <si>
    <t>&amp;#79;</t>
  </si>
  <si>
    <t>&amp;#73;</t>
  </si>
  <si>
    <t>&amp;#34;</t>
  </si>
  <si>
    <t>&amp;#123;</t>
  </si>
  <si>
    <t>&amp;#88;</t>
  </si>
  <si>
    <t>&amp;#126;</t>
  </si>
  <si>
    <t>&amp;#43;</t>
  </si>
  <si>
    <t>&amp;#60;</t>
  </si>
  <si>
    <t>&amp;#82;</t>
  </si>
  <si>
    <t>&amp;#90;</t>
  </si>
  <si>
    <t>&amp;#80;</t>
  </si>
  <si>
    <t>&amp;#38;</t>
  </si>
  <si>
    <t>&amp;#50;</t>
  </si>
  <si>
    <t>&amp;#37;</t>
  </si>
  <si>
    <t>&amp;#63;</t>
  </si>
  <si>
    <t>&amp;#67;</t>
  </si>
  <si>
    <t>&amp;#185;</t>
  </si>
  <si>
    <t>&amp;#84;</t>
  </si>
  <si>
    <t>&amp;#61;</t>
  </si>
  <si>
    <t>&amp;#81;</t>
  </si>
  <si>
    <t>&amp;#94;</t>
  </si>
  <si>
    <t>&amp;#36;</t>
  </si>
  <si>
    <t>&amp;#54;</t>
  </si>
  <si>
    <t>&amp;#40;</t>
  </si>
  <si>
    <t>&amp;#77;</t>
  </si>
  <si>
    <t>&amp;#49;</t>
  </si>
  <si>
    <t>&amp;#74;</t>
  </si>
  <si>
    <t>&amp;#41;</t>
  </si>
  <si>
    <t>&amp;#53;</t>
  </si>
  <si>
    <t>&amp;#92;</t>
  </si>
  <si>
    <t>&amp;#35;</t>
  </si>
  <si>
    <t>&amp;#44;</t>
  </si>
  <si>
    <t>&amp;#96;</t>
  </si>
  <si>
    <t>&amp;#51;</t>
  </si>
  <si>
    <t>&amp;#56;</t>
  </si>
  <si>
    <t>&amp;#85;</t>
  </si>
  <si>
    <t>&amp;#46;</t>
  </si>
  <si>
    <t>&amp;#182;</t>
  </si>
  <si>
    <t>&amp;#45;</t>
  </si>
  <si>
    <t>&amp;#47;</t>
  </si>
  <si>
    <t>&amp;#32;</t>
  </si>
  <si>
    <t>&amp;#57;</t>
  </si>
  <si>
    <t>&amp;#125;</t>
  </si>
  <si>
    <t>&amp;#91;</t>
  </si>
  <si>
    <t>&amp;#95;</t>
  </si>
  <si>
    <t>&amp;#59;</t>
  </si>
  <si>
    <t>&amp;#39;</t>
  </si>
  <si>
    <t>&amp;#107;</t>
  </si>
  <si>
    <t>&amp;#101;</t>
  </si>
  <si>
    <t>&amp;#102;</t>
  </si>
  <si>
    <t>&amp;#97;</t>
  </si>
  <si>
    <t>&amp;#118;</t>
  </si>
  <si>
    <t>&amp;#98;</t>
  </si>
  <si>
    <t>&amp;#121;</t>
  </si>
  <si>
    <t>&amp;#110;</t>
  </si>
  <si>
    <t>&amp;#119;</t>
  </si>
  <si>
    <t>&amp;#120;</t>
  </si>
  <si>
    <t>&amp;#8224;</t>
  </si>
  <si>
    <t>&amp;#115;</t>
  </si>
  <si>
    <t>&amp;#8225;</t>
  </si>
  <si>
    <t>&amp;#116;</t>
  </si>
  <si>
    <t>&amp;#99;</t>
  </si>
  <si>
    <t>&amp;#113;</t>
  </si>
  <si>
    <t>&amp;#112;</t>
  </si>
  <si>
    <t>&amp;#100;</t>
  </si>
  <si>
    <t>&amp;#114;</t>
  </si>
  <si>
    <t>&amp;#109;</t>
  </si>
  <si>
    <t>&amp;#122;</t>
  </si>
  <si>
    <t>&amp;#106;</t>
  </si>
  <si>
    <t>&amp;#104;</t>
  </si>
  <si>
    <t>&amp;#105;</t>
  </si>
  <si>
    <t>&amp;#117;</t>
  </si>
  <si>
    <t>&amp;#108;</t>
  </si>
  <si>
    <t>&amp;#111;</t>
  </si>
  <si>
    <t>&amp;#103;</t>
  </si>
  <si>
    <t>Ltwpsyn v1.2</t>
  </si>
  <si>
    <t>Encrypt</t>
  </si>
  <si>
    <t>§</t>
  </si>
  <si>
    <t>Outlook</t>
  </si>
  <si>
    <t>Name to Save encode file</t>
  </si>
  <si>
    <t>UserName/Email</t>
  </si>
  <si>
    <t>File Name</t>
  </si>
  <si>
    <t>ltwpsyn greeting webpage</t>
  </si>
  <si>
    <t>Output file Name</t>
  </si>
  <si>
    <t>³</t>
  </si>
  <si>
    <t>‡†³</t>
  </si>
  <si>
    <t>To stop having to enable spreadsheets if you have &gt; Office 2007 then click Microsoft Office Button              then Excel options, then Trust Centre</t>
  </si>
  <si>
    <t>This Program contains Confidential code &amp; Information which is copyrighted and trademarked.</t>
  </si>
  <si>
    <t>http://www.1000names.co.nz/Examples/Encrypt0001.html</t>
  </si>
  <si>
    <t>²</t>
  </si>
  <si>
    <t>‡†²</t>
  </si>
  <si>
    <t>&amp;#178;</t>
  </si>
  <si>
    <t>Email Address</t>
  </si>
  <si>
    <t>ToFrom</t>
  </si>
  <si>
    <t>Encryption To &amp; From info</t>
  </si>
  <si>
    <t>To &amp; From Data</t>
  </si>
  <si>
    <t>Inwards Email</t>
  </si>
  <si>
    <t>file:///C:/httpl/_EncryptEmail.txt</t>
  </si>
  <si>
    <t>§1000names1232m0a11s0e2o1000names123f516424842f516424842m0a11s0e2om1264f1o101246152484n0e1tb5815</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</si>
</sst>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dd/mm/yyyy"/>
    <numFmt numFmtId="173" formatCode="&quot;Yes&quot;;&quot;Yes&quot;;&quot;No&quot;"/>
    <numFmt numFmtId="174" formatCode="&quot;True&quot;;&quot;True&quot;;&quot;False&quot;"/>
    <numFmt numFmtId="175" formatCode="&quot;On&quot;;&quot;On&quot;;&quot;Off&quot;"/>
    <numFmt numFmtId="176" formatCode="[$€-2]\ #,##0.00_);[Red]\([$€-2]\ #,##0.00\)"/>
    <numFmt numFmtId="177" formatCode="dd/mm/yy\ hh:mm\ AM/PM"/>
  </numFmts>
  <fonts count="53">
    <font>
      <sz val="11"/>
      <color theme="1"/>
      <name val="Calibri"/>
      <family val="2"/>
    </font>
    <font>
      <sz val="11"/>
      <color indexed="8"/>
      <name val="Calibri"/>
      <family val="2"/>
    </font>
    <font>
      <sz val="10"/>
      <name val="Arial"/>
      <family val="2"/>
    </font>
    <font>
      <sz val="12"/>
      <name val="Arial"/>
      <family val="2"/>
    </font>
    <font>
      <b/>
      <sz val="14"/>
      <color indexed="8"/>
      <name val="Calibri"/>
      <family val="2"/>
    </font>
    <font>
      <b/>
      <sz val="16"/>
      <name val="Arial"/>
      <family val="2"/>
    </font>
    <font>
      <b/>
      <sz val="10"/>
      <name val="Arial"/>
      <family val="2"/>
    </font>
    <font>
      <b/>
      <sz val="8"/>
      <name val="Tahoma"/>
      <family val="2"/>
    </font>
    <font>
      <b/>
      <sz val="12"/>
      <color indexed="8"/>
      <name val="Arial"/>
      <family val="2"/>
    </font>
    <font>
      <sz val="12"/>
      <color indexed="8"/>
      <name val="Arial"/>
      <family val="2"/>
    </font>
    <font>
      <b/>
      <sz val="11"/>
      <color indexed="8"/>
      <name val="Calibri"/>
      <family val="2"/>
    </font>
    <font>
      <sz val="9"/>
      <name val="Tahoma"/>
      <family val="2"/>
    </font>
    <font>
      <b/>
      <sz val="9"/>
      <name val="Tahoma"/>
      <family val="2"/>
    </font>
    <font>
      <sz val="12"/>
      <color indexed="8"/>
      <name val="Times New Roman"/>
      <family val="1"/>
    </font>
    <font>
      <b/>
      <i/>
      <sz val="12"/>
      <color indexed="8"/>
      <name val="Arial"/>
      <family val="2"/>
    </font>
    <font>
      <sz val="11"/>
      <color indexed="8"/>
      <name val="Courier New"/>
      <family val="3"/>
    </font>
    <font>
      <sz val="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3" fillId="0" borderId="0">
      <alignment/>
      <protection/>
    </xf>
    <xf numFmtId="0" fontId="1" fillId="32" borderId="7" applyNumberFormat="0" applyFont="0" applyAlignment="0" applyProtection="0"/>
    <xf numFmtId="0" fontId="48" fillId="27" borderId="8" applyNumberFormat="0" applyAlignment="0" applyProtection="0"/>
    <xf numFmtId="9" fontId="1"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48">
    <xf numFmtId="0" fontId="0" fillId="0" borderId="0" xfId="0" applyFont="1" applyAlignment="1">
      <alignment/>
    </xf>
    <xf numFmtId="0" fontId="0" fillId="0" borderId="0" xfId="0" applyNumberFormat="1" applyAlignment="1">
      <alignment horizontal="left"/>
    </xf>
    <xf numFmtId="0" fontId="0" fillId="0" borderId="0" xfId="0" applyNumberFormat="1" applyAlignment="1">
      <alignment/>
    </xf>
    <xf numFmtId="0" fontId="2" fillId="0" borderId="0" xfId="0" applyNumberFormat="1" applyFont="1" applyAlignment="1">
      <alignment/>
    </xf>
    <xf numFmtId="0" fontId="2" fillId="0" borderId="0" xfId="0" applyNumberFormat="1" applyFont="1" applyAlignment="1">
      <alignment horizontal="left"/>
    </xf>
    <xf numFmtId="0" fontId="3" fillId="0" borderId="0" xfId="57" applyAlignment="1" applyProtection="1">
      <alignment/>
      <protection/>
    </xf>
    <xf numFmtId="0" fontId="1" fillId="0" borderId="0" xfId="0" applyFont="1" applyAlignment="1">
      <alignment/>
    </xf>
    <xf numFmtId="0" fontId="4" fillId="0" borderId="0" xfId="0" applyFont="1" applyAlignment="1">
      <alignment/>
    </xf>
    <xf numFmtId="0" fontId="5" fillId="0" borderId="0" xfId="57" applyFont="1" applyAlignment="1" applyProtection="1">
      <alignment/>
      <protection/>
    </xf>
    <xf numFmtId="0" fontId="6" fillId="0" borderId="0" xfId="0" applyFont="1" applyAlignment="1">
      <alignment/>
    </xf>
    <xf numFmtId="172" fontId="0" fillId="0" borderId="0" xfId="0" applyNumberFormat="1" applyAlignment="1">
      <alignment/>
    </xf>
    <xf numFmtId="0" fontId="2" fillId="0" borderId="0" xfId="0" applyFont="1" applyAlignment="1">
      <alignment/>
    </xf>
    <xf numFmtId="0" fontId="0" fillId="0" borderId="0" xfId="0" applyAlignment="1">
      <alignment horizontal="left"/>
    </xf>
    <xf numFmtId="0" fontId="0" fillId="33" borderId="0" xfId="0" applyFill="1" applyAlignment="1">
      <alignment/>
    </xf>
    <xf numFmtId="49" fontId="0" fillId="0" borderId="0" xfId="0" applyNumberFormat="1" applyAlignment="1">
      <alignment/>
    </xf>
    <xf numFmtId="49" fontId="0" fillId="0" borderId="0" xfId="0" applyNumberFormat="1" applyAlignment="1" applyProtection="1">
      <alignment/>
      <protection locked="0"/>
    </xf>
    <xf numFmtId="0" fontId="2" fillId="0" borderId="0" xfId="0" applyFont="1" applyAlignment="1">
      <alignment wrapText="1"/>
    </xf>
    <xf numFmtId="0" fontId="1" fillId="34" borderId="0" xfId="0" applyFont="1" applyFill="1" applyAlignment="1" applyProtection="1">
      <alignment/>
      <protection locked="0"/>
    </xf>
    <xf numFmtId="0" fontId="0" fillId="35" borderId="0" xfId="0" applyFill="1" applyAlignment="1">
      <alignment/>
    </xf>
    <xf numFmtId="0" fontId="0" fillId="0" borderId="0" xfId="0" applyNumberFormat="1" applyAlignment="1">
      <alignment horizontal="right"/>
    </xf>
    <xf numFmtId="0" fontId="0" fillId="0" borderId="0" xfId="0" applyAlignment="1" quotePrefix="1">
      <alignment horizontal="left"/>
    </xf>
    <xf numFmtId="49" fontId="0" fillId="0" borderId="0" xfId="0" applyNumberFormat="1" applyAlignment="1">
      <alignment horizontal="left"/>
    </xf>
    <xf numFmtId="0" fontId="8" fillId="0" borderId="0" xfId="0" applyFont="1" applyAlignment="1">
      <alignment vertical="center"/>
    </xf>
    <xf numFmtId="0" fontId="9" fillId="0" borderId="0" xfId="0" applyFont="1" applyAlignment="1">
      <alignment vertical="center"/>
    </xf>
    <xf numFmtId="0" fontId="9" fillId="0" borderId="0" xfId="0" applyFont="1" applyAlignment="1">
      <alignment horizontal="centerContinuous" vertical="center" wrapText="1"/>
    </xf>
    <xf numFmtId="0" fontId="0" fillId="0" borderId="0" xfId="0" applyAlignment="1">
      <alignment horizontal="centerContinuous" wrapText="1"/>
    </xf>
    <xf numFmtId="0" fontId="9" fillId="0" borderId="0" xfId="0" applyFont="1" applyAlignment="1">
      <alignment horizontal="left" vertical="center" indent="4"/>
    </xf>
    <xf numFmtId="0" fontId="13" fillId="0" borderId="0" xfId="0" applyFont="1" applyAlignment="1">
      <alignment vertical="center"/>
    </xf>
    <xf numFmtId="0" fontId="14" fillId="0" borderId="0" xfId="0" applyFont="1" applyAlignment="1">
      <alignment horizontal="centerContinuous" vertical="center" wrapText="1"/>
    </xf>
    <xf numFmtId="0" fontId="9" fillId="0" borderId="0" xfId="0" applyFont="1" applyAlignment="1">
      <alignment horizontal="left" vertical="center" indent="9"/>
    </xf>
    <xf numFmtId="0" fontId="14" fillId="0" borderId="0" xfId="0" applyFont="1" applyAlignment="1">
      <alignment horizontal="left"/>
    </xf>
    <xf numFmtId="0" fontId="0" fillId="0" borderId="0" xfId="0" applyAlignment="1">
      <alignment vertical="top"/>
    </xf>
    <xf numFmtId="0" fontId="2" fillId="0" borderId="0" xfId="0" applyFont="1" applyAlignment="1">
      <alignment horizontal="center"/>
    </xf>
    <xf numFmtId="0" fontId="4" fillId="0" borderId="0" xfId="0" applyFont="1" applyAlignment="1">
      <alignment/>
    </xf>
    <xf numFmtId="0" fontId="2" fillId="0" borderId="0" xfId="0" applyNumberFormat="1" applyFont="1" applyAlignment="1" applyProtection="1">
      <alignment horizontal="left"/>
      <protection locked="0"/>
    </xf>
    <xf numFmtId="0" fontId="0" fillId="0" borderId="0" xfId="0" applyNumberFormat="1" applyAlignment="1" applyProtection="1">
      <alignment horizontal="left"/>
      <protection locked="0"/>
    </xf>
    <xf numFmtId="0" fontId="0" fillId="0" borderId="0" xfId="0" applyAlignment="1" applyProtection="1">
      <alignment/>
      <protection locked="0"/>
    </xf>
    <xf numFmtId="49" fontId="6" fillId="0" borderId="0" xfId="0" applyNumberFormat="1" applyFont="1" applyAlignment="1">
      <alignment/>
    </xf>
    <xf numFmtId="0" fontId="15" fillId="0" borderId="0" xfId="0" applyFont="1" applyAlignment="1">
      <alignment/>
    </xf>
    <xf numFmtId="11" fontId="0" fillId="0" borderId="0" xfId="0" applyNumberFormat="1" applyAlignment="1">
      <alignment horizontal="left"/>
    </xf>
    <xf numFmtId="46" fontId="2" fillId="0" borderId="0" xfId="0" applyNumberFormat="1" applyFont="1" applyAlignment="1">
      <alignment horizontal="left"/>
    </xf>
    <xf numFmtId="0" fontId="2" fillId="35" borderId="0" xfId="0" applyFont="1" applyFill="1" applyAlignment="1">
      <alignment/>
    </xf>
    <xf numFmtId="49" fontId="4" fillId="0" borderId="0" xfId="0" applyNumberFormat="1" applyFont="1" applyAlignment="1">
      <alignment/>
    </xf>
    <xf numFmtId="0" fontId="4" fillId="0" borderId="0" xfId="0" applyFont="1" applyAlignment="1">
      <alignment horizontal="left"/>
    </xf>
    <xf numFmtId="0" fontId="4" fillId="0" borderId="0" xfId="0" applyFont="1" applyAlignment="1">
      <alignment/>
    </xf>
    <xf numFmtId="0" fontId="50" fillId="0" borderId="0" xfId="0" applyFont="1" applyAlignment="1">
      <alignment/>
    </xf>
    <xf numFmtId="22" fontId="0" fillId="0" borderId="0" xfId="0" applyNumberFormat="1" applyAlignment="1">
      <alignment/>
    </xf>
    <xf numFmtId="0" fontId="0" fillId="32" borderId="0" xfId="0" applyFill="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EmailFileProgram"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7.png" /><Relationship Id="rId2" Type="http://schemas.openxmlformats.org/officeDocument/2006/relationships/image" Target="../media/image7.emf" /><Relationship Id="rId3" Type="http://schemas.openxmlformats.org/officeDocument/2006/relationships/image" Target="../media/image2.emf" /><Relationship Id="rId4" Type="http://schemas.openxmlformats.org/officeDocument/2006/relationships/image" Target="../media/image24.png" /><Relationship Id="rId5" Type="http://schemas.openxmlformats.org/officeDocument/2006/relationships/image" Target="../media/image5.emf" /><Relationship Id="rId6" Type="http://schemas.openxmlformats.org/officeDocument/2006/relationships/image" Target="../media/image16.emf" /><Relationship Id="rId7" Type="http://schemas.openxmlformats.org/officeDocument/2006/relationships/image" Target="../media/image22.emf" /><Relationship Id="rId8" Type="http://schemas.openxmlformats.org/officeDocument/2006/relationships/image" Target="../media/image3.emf" /><Relationship Id="rId9" Type="http://schemas.openxmlformats.org/officeDocument/2006/relationships/image" Target="../media/image8.emf" /><Relationship Id="rId10" Type="http://schemas.openxmlformats.org/officeDocument/2006/relationships/image" Target="../media/image11.emf" /><Relationship Id="rId11" Type="http://schemas.openxmlformats.org/officeDocument/2006/relationships/image" Target="../media/image9.emf" /></Relationships>
</file>

<file path=xl/drawings/_rels/drawing3.xml.rels><?xml version="1.0" encoding="utf-8" standalone="yes"?><Relationships xmlns="http://schemas.openxmlformats.org/package/2006/relationships"><Relationship Id="rId1" Type="http://schemas.openxmlformats.org/officeDocument/2006/relationships/image" Target="../media/image15.emf" /><Relationship Id="rId2" Type="http://schemas.openxmlformats.org/officeDocument/2006/relationships/image" Target="../media/image12.emf" /><Relationship Id="rId3" Type="http://schemas.openxmlformats.org/officeDocument/2006/relationships/image" Target="../media/image6.emf" /></Relationships>
</file>

<file path=xl/drawings/_rels/drawing4.xml.rels><?xml version="1.0" encoding="utf-8" standalone="yes"?><Relationships xmlns="http://schemas.openxmlformats.org/package/2006/relationships"><Relationship Id="rId1"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image" Target="../media/image20.emf" /><Relationship Id="rId2" Type="http://schemas.openxmlformats.org/officeDocument/2006/relationships/image" Target="../media/image10.emf" /><Relationship Id="rId3" Type="http://schemas.openxmlformats.org/officeDocument/2006/relationships/image" Target="../media/image2.emf" /><Relationship Id="rId4" Type="http://schemas.openxmlformats.org/officeDocument/2006/relationships/image" Target="../media/image4.emf" /></Relationships>
</file>

<file path=xl/drawings/_rels/drawing6.xml.rels><?xml version="1.0" encoding="utf-8" standalone="yes"?><Relationships xmlns="http://schemas.openxmlformats.org/package/2006/relationships"><Relationship Id="rId1" Type="http://schemas.openxmlformats.org/officeDocument/2006/relationships/image" Target="../media/image23.emf" /><Relationship Id="rId2" Type="http://schemas.openxmlformats.org/officeDocument/2006/relationships/image" Target="../media/image2.emf" /><Relationship Id="rId3" Type="http://schemas.openxmlformats.org/officeDocument/2006/relationships/image" Target="../media/image19.emf" /><Relationship Id="rId4" Type="http://schemas.openxmlformats.org/officeDocument/2006/relationships/image" Target="../media/image18.emf" /></Relationships>
</file>

<file path=xl/drawings/_rels/drawing7.xml.rels><?xml version="1.0" encoding="utf-8" standalone="yes"?><Relationships xmlns="http://schemas.openxmlformats.org/package/2006/relationships"><Relationship Id="rId1" Type="http://schemas.openxmlformats.org/officeDocument/2006/relationships/image" Target="../media/image13.emf" /><Relationship Id="rId2" Type="http://schemas.openxmlformats.org/officeDocument/2006/relationships/image" Target="../media/image2.emf" /><Relationship Id="rId3" Type="http://schemas.openxmlformats.org/officeDocument/2006/relationships/image" Target="../media/image14.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0</xdr:colOff>
      <xdr:row>24</xdr:row>
      <xdr:rowOff>171450</xdr:rowOff>
    </xdr:from>
    <xdr:to>
      <xdr:col>8</xdr:col>
      <xdr:colOff>57150</xdr:colOff>
      <xdr:row>28</xdr:row>
      <xdr:rowOff>104775</xdr:rowOff>
    </xdr:to>
    <xdr:pic>
      <xdr:nvPicPr>
        <xdr:cNvPr id="1" name="CommandButton1"/>
        <xdr:cNvPicPr preferRelativeResize="1">
          <a:picLocks noChangeAspect="1"/>
        </xdr:cNvPicPr>
      </xdr:nvPicPr>
      <xdr:blipFill>
        <a:blip r:embed="rId1"/>
        <a:stretch>
          <a:fillRect/>
        </a:stretch>
      </xdr:blipFill>
      <xdr:spPr>
        <a:xfrm>
          <a:off x="2200275" y="6943725"/>
          <a:ext cx="3105150" cy="695325"/>
        </a:xfrm>
        <a:prstGeom prst="rect">
          <a:avLst/>
        </a:prstGeom>
        <a:noFill/>
        <a:ln w="9525" cmpd="sng">
          <a:noFill/>
        </a:ln>
      </xdr:spPr>
    </xdr:pic>
    <xdr:clientData fLock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4</xdr:col>
      <xdr:colOff>1076325</xdr:colOff>
      <xdr:row>10</xdr:row>
      <xdr:rowOff>180975</xdr:rowOff>
    </xdr:from>
    <xdr:to>
      <xdr:col>4</xdr:col>
      <xdr:colOff>1333500</xdr:colOff>
      <xdr:row>12</xdr:row>
      <xdr:rowOff>85725</xdr:rowOff>
    </xdr:to>
    <xdr:pic>
      <xdr:nvPicPr>
        <xdr:cNvPr id="1" name="Picture4" descr="Button image"/>
        <xdr:cNvPicPr preferRelativeResize="1">
          <a:picLocks noChangeAspect="1"/>
        </xdr:cNvPicPr>
      </xdr:nvPicPr>
      <xdr:blipFill>
        <a:blip r:embed="rId1"/>
        <a:stretch>
          <a:fillRect/>
        </a:stretch>
      </xdr:blipFill>
      <xdr:spPr>
        <a:xfrm>
          <a:off x="6067425" y="2200275"/>
          <a:ext cx="257175" cy="285750"/>
        </a:xfrm>
        <a:prstGeom prst="rect">
          <a:avLst/>
        </a:prstGeom>
        <a:noFill/>
        <a:ln w="9525" cmpd="sng">
          <a:noFill/>
        </a:ln>
      </xdr:spPr>
    </xdr:pic>
    <xdr:clientData/>
  </xdr:twoCellAnchor>
  <xdr:twoCellAnchor editAs="oneCell">
    <xdr:from>
      <xdr:col>4</xdr:col>
      <xdr:colOff>0</xdr:colOff>
      <xdr:row>0</xdr:row>
      <xdr:rowOff>0</xdr:rowOff>
    </xdr:from>
    <xdr:to>
      <xdr:col>6</xdr:col>
      <xdr:colOff>19050</xdr:colOff>
      <xdr:row>0</xdr:row>
      <xdr:rowOff>285750</xdr:rowOff>
    </xdr:to>
    <xdr:pic>
      <xdr:nvPicPr>
        <xdr:cNvPr id="2" name="TextBox1"/>
        <xdr:cNvPicPr preferRelativeResize="1">
          <a:picLocks noChangeAspect="1"/>
        </xdr:cNvPicPr>
      </xdr:nvPicPr>
      <xdr:blipFill>
        <a:blip r:embed="rId2"/>
        <a:stretch>
          <a:fillRect/>
        </a:stretch>
      </xdr:blipFill>
      <xdr:spPr>
        <a:xfrm>
          <a:off x="4991100" y="0"/>
          <a:ext cx="3467100" cy="285750"/>
        </a:xfrm>
        <a:prstGeom prst="rect">
          <a:avLst/>
        </a:prstGeom>
        <a:noFill/>
        <a:ln w="9525" cmpd="sng">
          <a:noFill/>
        </a:ln>
      </xdr:spPr>
    </xdr:pic>
    <xdr:clientData/>
  </xdr:twoCellAnchor>
  <xdr:twoCellAnchor editAs="oneCell">
    <xdr:from>
      <xdr:col>2</xdr:col>
      <xdr:colOff>1609725</xdr:colOff>
      <xdr:row>0</xdr:row>
      <xdr:rowOff>19050</xdr:rowOff>
    </xdr:from>
    <xdr:to>
      <xdr:col>2</xdr:col>
      <xdr:colOff>2009775</xdr:colOff>
      <xdr:row>1</xdr:row>
      <xdr:rowOff>104775</xdr:rowOff>
    </xdr:to>
    <xdr:pic>
      <xdr:nvPicPr>
        <xdr:cNvPr id="3" name="Image1"/>
        <xdr:cNvPicPr preferRelativeResize="1">
          <a:picLocks noChangeAspect="1"/>
        </xdr:cNvPicPr>
      </xdr:nvPicPr>
      <xdr:blipFill>
        <a:blip r:embed="rId3"/>
        <a:stretch>
          <a:fillRect/>
        </a:stretch>
      </xdr:blipFill>
      <xdr:spPr>
        <a:xfrm>
          <a:off x="3629025" y="19050"/>
          <a:ext cx="400050" cy="390525"/>
        </a:xfrm>
        <a:prstGeom prst="rect">
          <a:avLst/>
        </a:prstGeom>
        <a:noFill/>
        <a:ln w="9525" cmpd="sng">
          <a:noFill/>
        </a:ln>
      </xdr:spPr>
    </xdr:pic>
    <xdr:clientData fPrintsWithSheet="0"/>
  </xdr:twoCellAnchor>
  <xdr:twoCellAnchor editAs="oneCell">
    <xdr:from>
      <xdr:col>1</xdr:col>
      <xdr:colOff>38100</xdr:colOff>
      <xdr:row>1</xdr:row>
      <xdr:rowOff>28575</xdr:rowOff>
    </xdr:from>
    <xdr:to>
      <xdr:col>2</xdr:col>
      <xdr:colOff>828675</xdr:colOff>
      <xdr:row>7</xdr:row>
      <xdr:rowOff>95250</xdr:rowOff>
    </xdr:to>
    <xdr:pic>
      <xdr:nvPicPr>
        <xdr:cNvPr id="4" name="Picture 1"/>
        <xdr:cNvPicPr preferRelativeResize="1">
          <a:picLocks noChangeAspect="1"/>
        </xdr:cNvPicPr>
      </xdr:nvPicPr>
      <xdr:blipFill>
        <a:blip r:embed="rId4"/>
        <a:stretch>
          <a:fillRect/>
        </a:stretch>
      </xdr:blipFill>
      <xdr:spPr>
        <a:xfrm>
          <a:off x="695325" y="333375"/>
          <a:ext cx="2152650" cy="1209675"/>
        </a:xfrm>
        <a:prstGeom prst="rect">
          <a:avLst/>
        </a:prstGeom>
        <a:noFill/>
        <a:ln w="9525" cmpd="sng">
          <a:noFill/>
        </a:ln>
      </xdr:spPr>
    </xdr:pic>
    <xdr:clientData/>
  </xdr:twoCellAnchor>
  <xdr:twoCellAnchor>
    <xdr:from>
      <xdr:col>2</xdr:col>
      <xdr:colOff>2038350</xdr:colOff>
      <xdr:row>20</xdr:row>
      <xdr:rowOff>0</xdr:rowOff>
    </xdr:from>
    <xdr:to>
      <xdr:col>4</xdr:col>
      <xdr:colOff>276225</xdr:colOff>
      <xdr:row>21</xdr:row>
      <xdr:rowOff>0</xdr:rowOff>
    </xdr:to>
    <xdr:pic>
      <xdr:nvPicPr>
        <xdr:cNvPr id="5" name="CommandButton1"/>
        <xdr:cNvPicPr preferRelativeResize="1">
          <a:picLocks noChangeAspect="1"/>
        </xdr:cNvPicPr>
      </xdr:nvPicPr>
      <xdr:blipFill>
        <a:blip r:embed="rId5"/>
        <a:stretch>
          <a:fillRect/>
        </a:stretch>
      </xdr:blipFill>
      <xdr:spPr>
        <a:xfrm>
          <a:off x="4057650" y="3848100"/>
          <a:ext cx="1209675" cy="228600"/>
        </a:xfrm>
        <a:prstGeom prst="rect">
          <a:avLst/>
        </a:prstGeom>
        <a:noFill/>
        <a:ln w="9525" cmpd="sng">
          <a:noFill/>
        </a:ln>
      </xdr:spPr>
    </xdr:pic>
    <xdr:clientData/>
  </xdr:twoCellAnchor>
  <xdr:twoCellAnchor>
    <xdr:from>
      <xdr:col>2</xdr:col>
      <xdr:colOff>2038350</xdr:colOff>
      <xdr:row>21</xdr:row>
      <xdr:rowOff>0</xdr:rowOff>
    </xdr:from>
    <xdr:to>
      <xdr:col>4</xdr:col>
      <xdr:colOff>276225</xdr:colOff>
      <xdr:row>22</xdr:row>
      <xdr:rowOff>0</xdr:rowOff>
    </xdr:to>
    <xdr:pic>
      <xdr:nvPicPr>
        <xdr:cNvPr id="6" name="CommandButton2"/>
        <xdr:cNvPicPr preferRelativeResize="1">
          <a:picLocks noChangeAspect="1"/>
        </xdr:cNvPicPr>
      </xdr:nvPicPr>
      <xdr:blipFill>
        <a:blip r:embed="rId6"/>
        <a:stretch>
          <a:fillRect/>
        </a:stretch>
      </xdr:blipFill>
      <xdr:spPr>
        <a:xfrm>
          <a:off x="4057650" y="4076700"/>
          <a:ext cx="1209675" cy="228600"/>
        </a:xfrm>
        <a:prstGeom prst="rect">
          <a:avLst/>
        </a:prstGeom>
        <a:noFill/>
        <a:ln w="9525" cmpd="sng">
          <a:noFill/>
        </a:ln>
      </xdr:spPr>
    </xdr:pic>
    <xdr:clientData/>
  </xdr:twoCellAnchor>
  <xdr:twoCellAnchor>
    <xdr:from>
      <xdr:col>2</xdr:col>
      <xdr:colOff>2038350</xdr:colOff>
      <xdr:row>22</xdr:row>
      <xdr:rowOff>0</xdr:rowOff>
    </xdr:from>
    <xdr:to>
      <xdr:col>4</xdr:col>
      <xdr:colOff>276225</xdr:colOff>
      <xdr:row>23</xdr:row>
      <xdr:rowOff>0</xdr:rowOff>
    </xdr:to>
    <xdr:pic>
      <xdr:nvPicPr>
        <xdr:cNvPr id="7" name="CommandButton3"/>
        <xdr:cNvPicPr preferRelativeResize="1">
          <a:picLocks noChangeAspect="1"/>
        </xdr:cNvPicPr>
      </xdr:nvPicPr>
      <xdr:blipFill>
        <a:blip r:embed="rId7"/>
        <a:stretch>
          <a:fillRect/>
        </a:stretch>
      </xdr:blipFill>
      <xdr:spPr>
        <a:xfrm>
          <a:off x="4057650" y="4305300"/>
          <a:ext cx="1209675" cy="228600"/>
        </a:xfrm>
        <a:prstGeom prst="rect">
          <a:avLst/>
        </a:prstGeom>
        <a:noFill/>
        <a:ln w="9525" cmpd="sng">
          <a:noFill/>
        </a:ln>
      </xdr:spPr>
    </xdr:pic>
    <xdr:clientData/>
  </xdr:twoCellAnchor>
  <xdr:twoCellAnchor>
    <xdr:from>
      <xdr:col>2</xdr:col>
      <xdr:colOff>2038350</xdr:colOff>
      <xdr:row>23</xdr:row>
      <xdr:rowOff>0</xdr:rowOff>
    </xdr:from>
    <xdr:to>
      <xdr:col>4</xdr:col>
      <xdr:colOff>276225</xdr:colOff>
      <xdr:row>24</xdr:row>
      <xdr:rowOff>0</xdr:rowOff>
    </xdr:to>
    <xdr:pic>
      <xdr:nvPicPr>
        <xdr:cNvPr id="8" name="CommandButton4"/>
        <xdr:cNvPicPr preferRelativeResize="1">
          <a:picLocks noChangeAspect="1"/>
        </xdr:cNvPicPr>
      </xdr:nvPicPr>
      <xdr:blipFill>
        <a:blip r:embed="rId8"/>
        <a:stretch>
          <a:fillRect/>
        </a:stretch>
      </xdr:blipFill>
      <xdr:spPr>
        <a:xfrm>
          <a:off x="4057650" y="4533900"/>
          <a:ext cx="1209675" cy="228600"/>
        </a:xfrm>
        <a:prstGeom prst="rect">
          <a:avLst/>
        </a:prstGeom>
        <a:noFill/>
        <a:ln w="9525" cmpd="sng">
          <a:noFill/>
        </a:ln>
      </xdr:spPr>
    </xdr:pic>
    <xdr:clientData/>
  </xdr:twoCellAnchor>
  <xdr:twoCellAnchor>
    <xdr:from>
      <xdr:col>2</xdr:col>
      <xdr:colOff>2038350</xdr:colOff>
      <xdr:row>18</xdr:row>
      <xdr:rowOff>0</xdr:rowOff>
    </xdr:from>
    <xdr:to>
      <xdr:col>4</xdr:col>
      <xdr:colOff>276225</xdr:colOff>
      <xdr:row>19</xdr:row>
      <xdr:rowOff>0</xdr:rowOff>
    </xdr:to>
    <xdr:pic>
      <xdr:nvPicPr>
        <xdr:cNvPr id="9" name="CommandButton5"/>
        <xdr:cNvPicPr preferRelativeResize="1">
          <a:picLocks noChangeAspect="1"/>
        </xdr:cNvPicPr>
      </xdr:nvPicPr>
      <xdr:blipFill>
        <a:blip r:embed="rId9"/>
        <a:stretch>
          <a:fillRect/>
        </a:stretch>
      </xdr:blipFill>
      <xdr:spPr>
        <a:xfrm>
          <a:off x="4057650" y="3390900"/>
          <a:ext cx="1209675" cy="228600"/>
        </a:xfrm>
        <a:prstGeom prst="rect">
          <a:avLst/>
        </a:prstGeom>
        <a:noFill/>
        <a:ln w="9525" cmpd="sng">
          <a:noFill/>
        </a:ln>
      </xdr:spPr>
    </xdr:pic>
    <xdr:clientData/>
  </xdr:twoCellAnchor>
  <xdr:twoCellAnchor>
    <xdr:from>
      <xdr:col>2</xdr:col>
      <xdr:colOff>2038350</xdr:colOff>
      <xdr:row>19</xdr:row>
      <xdr:rowOff>0</xdr:rowOff>
    </xdr:from>
    <xdr:to>
      <xdr:col>4</xdr:col>
      <xdr:colOff>276225</xdr:colOff>
      <xdr:row>20</xdr:row>
      <xdr:rowOff>0</xdr:rowOff>
    </xdr:to>
    <xdr:pic>
      <xdr:nvPicPr>
        <xdr:cNvPr id="10" name="CommandButton6"/>
        <xdr:cNvPicPr preferRelativeResize="1">
          <a:picLocks noChangeAspect="1"/>
        </xdr:cNvPicPr>
      </xdr:nvPicPr>
      <xdr:blipFill>
        <a:blip r:embed="rId10"/>
        <a:stretch>
          <a:fillRect/>
        </a:stretch>
      </xdr:blipFill>
      <xdr:spPr>
        <a:xfrm>
          <a:off x="4057650" y="3619500"/>
          <a:ext cx="1209675" cy="228600"/>
        </a:xfrm>
        <a:prstGeom prst="rect">
          <a:avLst/>
        </a:prstGeom>
        <a:noFill/>
        <a:ln w="9525" cmpd="sng">
          <a:noFill/>
        </a:ln>
      </xdr:spPr>
    </xdr:pic>
    <xdr:clientData/>
  </xdr:twoCellAnchor>
  <xdr:twoCellAnchor>
    <xdr:from>
      <xdr:col>2</xdr:col>
      <xdr:colOff>2038350</xdr:colOff>
      <xdr:row>24</xdr:row>
      <xdr:rowOff>0</xdr:rowOff>
    </xdr:from>
    <xdr:to>
      <xdr:col>4</xdr:col>
      <xdr:colOff>276225</xdr:colOff>
      <xdr:row>25</xdr:row>
      <xdr:rowOff>0</xdr:rowOff>
    </xdr:to>
    <xdr:pic>
      <xdr:nvPicPr>
        <xdr:cNvPr id="11" name="CommandButton7"/>
        <xdr:cNvPicPr preferRelativeResize="1">
          <a:picLocks noChangeAspect="1"/>
        </xdr:cNvPicPr>
      </xdr:nvPicPr>
      <xdr:blipFill>
        <a:blip r:embed="rId11"/>
        <a:stretch>
          <a:fillRect/>
        </a:stretch>
      </xdr:blipFill>
      <xdr:spPr>
        <a:xfrm>
          <a:off x="4057650" y="4762500"/>
          <a:ext cx="1209675" cy="228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104775</xdr:colOff>
      <xdr:row>0</xdr:row>
      <xdr:rowOff>0</xdr:rowOff>
    </xdr:from>
    <xdr:to>
      <xdr:col>5</xdr:col>
      <xdr:colOff>447675</xdr:colOff>
      <xdr:row>1</xdr:row>
      <xdr:rowOff>28575</xdr:rowOff>
    </xdr:to>
    <xdr:pic>
      <xdr:nvPicPr>
        <xdr:cNvPr id="1" name="Image1"/>
        <xdr:cNvPicPr preferRelativeResize="1">
          <a:picLocks noChangeAspect="1"/>
        </xdr:cNvPicPr>
      </xdr:nvPicPr>
      <xdr:blipFill>
        <a:blip r:embed="rId1"/>
        <a:stretch>
          <a:fillRect/>
        </a:stretch>
      </xdr:blipFill>
      <xdr:spPr>
        <a:xfrm>
          <a:off x="7610475" y="0"/>
          <a:ext cx="342900" cy="371475"/>
        </a:xfrm>
        <a:prstGeom prst="rect">
          <a:avLst/>
        </a:prstGeom>
        <a:noFill/>
        <a:ln w="9525" cmpd="sng">
          <a:noFill/>
        </a:ln>
      </xdr:spPr>
    </xdr:pic>
    <xdr:clientData fPrintsWithSheet="0"/>
  </xdr:twoCellAnchor>
  <xdr:twoCellAnchor editAs="oneCell">
    <xdr:from>
      <xdr:col>8</xdr:col>
      <xdr:colOff>171450</xdr:colOff>
      <xdr:row>0</xdr:row>
      <xdr:rowOff>19050</xdr:rowOff>
    </xdr:from>
    <xdr:to>
      <xdr:col>10</xdr:col>
      <xdr:colOff>200025</xdr:colOff>
      <xdr:row>0</xdr:row>
      <xdr:rowOff>304800</xdr:rowOff>
    </xdr:to>
    <xdr:pic>
      <xdr:nvPicPr>
        <xdr:cNvPr id="2" name="CommandButton1" hidden="1"/>
        <xdr:cNvPicPr preferRelativeResize="1">
          <a:picLocks noChangeAspect="1"/>
        </xdr:cNvPicPr>
      </xdr:nvPicPr>
      <xdr:blipFill>
        <a:blip r:embed="rId2"/>
        <a:stretch>
          <a:fillRect/>
        </a:stretch>
      </xdr:blipFill>
      <xdr:spPr>
        <a:xfrm>
          <a:off x="9505950" y="19050"/>
          <a:ext cx="1247775" cy="295275"/>
        </a:xfrm>
        <a:prstGeom prst="rect">
          <a:avLst/>
        </a:prstGeom>
        <a:noFill/>
        <a:ln w="9525" cmpd="sng">
          <a:noFill/>
        </a:ln>
      </xdr:spPr>
    </xdr:pic>
    <xdr:clientData/>
  </xdr:twoCellAnchor>
  <xdr:twoCellAnchor editAs="oneCell">
    <xdr:from>
      <xdr:col>5</xdr:col>
      <xdr:colOff>600075</xdr:colOff>
      <xdr:row>0</xdr:row>
      <xdr:rowOff>19050</xdr:rowOff>
    </xdr:from>
    <xdr:to>
      <xdr:col>8</xdr:col>
      <xdr:colOff>19050</xdr:colOff>
      <xdr:row>0</xdr:row>
      <xdr:rowOff>304800</xdr:rowOff>
    </xdr:to>
    <xdr:pic>
      <xdr:nvPicPr>
        <xdr:cNvPr id="3" name="CommandButton2" hidden="1"/>
        <xdr:cNvPicPr preferRelativeResize="1">
          <a:picLocks noChangeAspect="1"/>
        </xdr:cNvPicPr>
      </xdr:nvPicPr>
      <xdr:blipFill>
        <a:blip r:embed="rId3"/>
        <a:stretch>
          <a:fillRect/>
        </a:stretch>
      </xdr:blipFill>
      <xdr:spPr>
        <a:xfrm>
          <a:off x="8105775" y="19050"/>
          <a:ext cx="1247775" cy="2952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123825</xdr:colOff>
      <xdr:row>0</xdr:row>
      <xdr:rowOff>0</xdr:rowOff>
    </xdr:from>
    <xdr:to>
      <xdr:col>6</xdr:col>
      <xdr:colOff>533400</xdr:colOff>
      <xdr:row>1</xdr:row>
      <xdr:rowOff>47625</xdr:rowOff>
    </xdr:to>
    <xdr:pic>
      <xdr:nvPicPr>
        <xdr:cNvPr id="1" name="Image1"/>
        <xdr:cNvPicPr preferRelativeResize="1">
          <a:picLocks noChangeAspect="1"/>
        </xdr:cNvPicPr>
      </xdr:nvPicPr>
      <xdr:blipFill>
        <a:blip r:embed="rId1"/>
        <a:stretch>
          <a:fillRect/>
        </a:stretch>
      </xdr:blipFill>
      <xdr:spPr>
        <a:xfrm>
          <a:off x="12268200" y="0"/>
          <a:ext cx="409575" cy="390525"/>
        </a:xfrm>
        <a:prstGeom prst="rect">
          <a:avLst/>
        </a:prstGeom>
        <a:noFill/>
        <a:ln w="9525" cmpd="sng">
          <a:noFill/>
        </a:ln>
      </xdr:spPr>
    </xdr:pic>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5</xdr:col>
      <xdr:colOff>0</xdr:colOff>
      <xdr:row>0</xdr:row>
      <xdr:rowOff>19050</xdr:rowOff>
    </xdr:from>
    <xdr:to>
      <xdr:col>7</xdr:col>
      <xdr:colOff>19050</xdr:colOff>
      <xdr:row>0</xdr:row>
      <xdr:rowOff>314325</xdr:rowOff>
    </xdr:to>
    <xdr:pic>
      <xdr:nvPicPr>
        <xdr:cNvPr id="1" name="CommandButton1" hidden="1"/>
        <xdr:cNvPicPr preferRelativeResize="1">
          <a:picLocks noChangeAspect="1"/>
        </xdr:cNvPicPr>
      </xdr:nvPicPr>
      <xdr:blipFill>
        <a:blip r:embed="rId1"/>
        <a:stretch>
          <a:fillRect/>
        </a:stretch>
      </xdr:blipFill>
      <xdr:spPr>
        <a:xfrm>
          <a:off x="3143250" y="19050"/>
          <a:ext cx="1200150" cy="295275"/>
        </a:xfrm>
        <a:prstGeom prst="rect">
          <a:avLst/>
        </a:prstGeom>
        <a:noFill/>
        <a:ln w="9525" cmpd="sng">
          <a:noFill/>
        </a:ln>
      </xdr:spPr>
    </xdr:pic>
    <xdr:clientData/>
  </xdr:twoCellAnchor>
  <xdr:twoCellAnchor editAs="absolute">
    <xdr:from>
      <xdr:col>7</xdr:col>
      <xdr:colOff>571500</xdr:colOff>
      <xdr:row>0</xdr:row>
      <xdr:rowOff>19050</xdr:rowOff>
    </xdr:from>
    <xdr:to>
      <xdr:col>10</xdr:col>
      <xdr:colOff>0</xdr:colOff>
      <xdr:row>0</xdr:row>
      <xdr:rowOff>314325</xdr:rowOff>
    </xdr:to>
    <xdr:pic>
      <xdr:nvPicPr>
        <xdr:cNvPr id="2" name="CommandButton2" hidden="1"/>
        <xdr:cNvPicPr preferRelativeResize="1">
          <a:picLocks noChangeAspect="1"/>
        </xdr:cNvPicPr>
      </xdr:nvPicPr>
      <xdr:blipFill>
        <a:blip r:embed="rId2"/>
        <a:stretch>
          <a:fillRect/>
        </a:stretch>
      </xdr:blipFill>
      <xdr:spPr>
        <a:xfrm>
          <a:off x="4895850" y="19050"/>
          <a:ext cx="1200150" cy="295275"/>
        </a:xfrm>
        <a:prstGeom prst="rect">
          <a:avLst/>
        </a:prstGeom>
        <a:noFill/>
        <a:ln w="9525" cmpd="sng">
          <a:noFill/>
        </a:ln>
      </xdr:spPr>
    </xdr:pic>
    <xdr:clientData/>
  </xdr:twoCellAnchor>
  <xdr:twoCellAnchor editAs="absolute">
    <xdr:from>
      <xdr:col>13</xdr:col>
      <xdr:colOff>104775</xdr:colOff>
      <xdr:row>0</xdr:row>
      <xdr:rowOff>0</xdr:rowOff>
    </xdr:from>
    <xdr:to>
      <xdr:col>13</xdr:col>
      <xdr:colOff>504825</xdr:colOff>
      <xdr:row>1</xdr:row>
      <xdr:rowOff>47625</xdr:rowOff>
    </xdr:to>
    <xdr:pic>
      <xdr:nvPicPr>
        <xdr:cNvPr id="3" name="Image1"/>
        <xdr:cNvPicPr preferRelativeResize="1">
          <a:picLocks noChangeAspect="1"/>
        </xdr:cNvPicPr>
      </xdr:nvPicPr>
      <xdr:blipFill>
        <a:blip r:embed="rId3"/>
        <a:stretch>
          <a:fillRect/>
        </a:stretch>
      </xdr:blipFill>
      <xdr:spPr>
        <a:xfrm>
          <a:off x="7972425" y="0"/>
          <a:ext cx="400050" cy="390525"/>
        </a:xfrm>
        <a:prstGeom prst="rect">
          <a:avLst/>
        </a:prstGeom>
        <a:noFill/>
        <a:ln w="9525" cmpd="sng">
          <a:noFill/>
        </a:ln>
      </xdr:spPr>
    </xdr:pic>
    <xdr:clientData fPrintsWithSheet="0"/>
  </xdr:twoCellAnchor>
  <xdr:twoCellAnchor editAs="absolute">
    <xdr:from>
      <xdr:col>10</xdr:col>
      <xdr:colOff>581025</xdr:colOff>
      <xdr:row>0</xdr:row>
      <xdr:rowOff>19050</xdr:rowOff>
    </xdr:from>
    <xdr:to>
      <xdr:col>13</xdr:col>
      <xdr:colOff>19050</xdr:colOff>
      <xdr:row>0</xdr:row>
      <xdr:rowOff>314325</xdr:rowOff>
    </xdr:to>
    <xdr:pic>
      <xdr:nvPicPr>
        <xdr:cNvPr id="4" name="CommandButton3" hidden="1"/>
        <xdr:cNvPicPr preferRelativeResize="1">
          <a:picLocks noChangeAspect="1"/>
        </xdr:cNvPicPr>
      </xdr:nvPicPr>
      <xdr:blipFill>
        <a:blip r:embed="rId4"/>
        <a:stretch>
          <a:fillRect/>
        </a:stretch>
      </xdr:blipFill>
      <xdr:spPr>
        <a:xfrm>
          <a:off x="6677025" y="19050"/>
          <a:ext cx="1209675" cy="2952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5</xdr:col>
      <xdr:colOff>57150</xdr:colOff>
      <xdr:row>0</xdr:row>
      <xdr:rowOff>19050</xdr:rowOff>
    </xdr:from>
    <xdr:to>
      <xdr:col>7</xdr:col>
      <xdr:colOff>85725</xdr:colOff>
      <xdr:row>0</xdr:row>
      <xdr:rowOff>304800</xdr:rowOff>
    </xdr:to>
    <xdr:pic>
      <xdr:nvPicPr>
        <xdr:cNvPr id="1" name="CommandButton1" hidden="1"/>
        <xdr:cNvPicPr preferRelativeResize="1">
          <a:picLocks noChangeAspect="1"/>
        </xdr:cNvPicPr>
      </xdr:nvPicPr>
      <xdr:blipFill>
        <a:blip r:embed="rId1"/>
        <a:stretch>
          <a:fillRect/>
        </a:stretch>
      </xdr:blipFill>
      <xdr:spPr>
        <a:xfrm>
          <a:off x="3276600" y="19050"/>
          <a:ext cx="1247775" cy="285750"/>
        </a:xfrm>
        <a:prstGeom prst="rect">
          <a:avLst/>
        </a:prstGeom>
        <a:noFill/>
        <a:ln w="9525" cmpd="sng">
          <a:noFill/>
        </a:ln>
      </xdr:spPr>
    </xdr:pic>
    <xdr:clientData/>
  </xdr:twoCellAnchor>
  <xdr:twoCellAnchor editAs="absolute">
    <xdr:from>
      <xdr:col>13</xdr:col>
      <xdr:colOff>390525</xdr:colOff>
      <xdr:row>0</xdr:row>
      <xdr:rowOff>0</xdr:rowOff>
    </xdr:from>
    <xdr:to>
      <xdr:col>14</xdr:col>
      <xdr:colOff>190500</xdr:colOff>
      <xdr:row>1</xdr:row>
      <xdr:rowOff>66675</xdr:rowOff>
    </xdr:to>
    <xdr:pic>
      <xdr:nvPicPr>
        <xdr:cNvPr id="2" name="Image1"/>
        <xdr:cNvPicPr preferRelativeResize="1">
          <a:picLocks noChangeAspect="1"/>
        </xdr:cNvPicPr>
      </xdr:nvPicPr>
      <xdr:blipFill>
        <a:blip r:embed="rId2"/>
        <a:stretch>
          <a:fillRect/>
        </a:stretch>
      </xdr:blipFill>
      <xdr:spPr>
        <a:xfrm>
          <a:off x="8486775" y="0"/>
          <a:ext cx="409575" cy="381000"/>
        </a:xfrm>
        <a:prstGeom prst="rect">
          <a:avLst/>
        </a:prstGeom>
        <a:noFill/>
        <a:ln w="9525" cmpd="sng">
          <a:noFill/>
        </a:ln>
      </xdr:spPr>
    </xdr:pic>
    <xdr:clientData fPrintsWithSheet="0"/>
  </xdr:twoCellAnchor>
  <xdr:twoCellAnchor editAs="absolute">
    <xdr:from>
      <xdr:col>8</xdr:col>
      <xdr:colOff>19050</xdr:colOff>
      <xdr:row>0</xdr:row>
      <xdr:rowOff>19050</xdr:rowOff>
    </xdr:from>
    <xdr:to>
      <xdr:col>10</xdr:col>
      <xdr:colOff>47625</xdr:colOff>
      <xdr:row>0</xdr:row>
      <xdr:rowOff>304800</xdr:rowOff>
    </xdr:to>
    <xdr:pic>
      <xdr:nvPicPr>
        <xdr:cNvPr id="3" name="CommandButton2" hidden="1"/>
        <xdr:cNvPicPr preferRelativeResize="1">
          <a:picLocks noChangeAspect="1"/>
        </xdr:cNvPicPr>
      </xdr:nvPicPr>
      <xdr:blipFill>
        <a:blip r:embed="rId3"/>
        <a:stretch>
          <a:fillRect/>
        </a:stretch>
      </xdr:blipFill>
      <xdr:spPr>
        <a:xfrm>
          <a:off x="5067300" y="19050"/>
          <a:ext cx="1247775" cy="285750"/>
        </a:xfrm>
        <a:prstGeom prst="rect">
          <a:avLst/>
        </a:prstGeom>
        <a:noFill/>
        <a:ln w="9525" cmpd="sng">
          <a:noFill/>
        </a:ln>
      </xdr:spPr>
    </xdr:pic>
    <xdr:clientData/>
  </xdr:twoCellAnchor>
  <xdr:twoCellAnchor editAs="absolute">
    <xdr:from>
      <xdr:col>10</xdr:col>
      <xdr:colOff>600075</xdr:colOff>
      <xdr:row>0</xdr:row>
      <xdr:rowOff>19050</xdr:rowOff>
    </xdr:from>
    <xdr:to>
      <xdr:col>13</xdr:col>
      <xdr:colOff>19050</xdr:colOff>
      <xdr:row>0</xdr:row>
      <xdr:rowOff>304800</xdr:rowOff>
    </xdr:to>
    <xdr:pic>
      <xdr:nvPicPr>
        <xdr:cNvPr id="4" name="CommandButton3" hidden="1"/>
        <xdr:cNvPicPr preferRelativeResize="1">
          <a:picLocks noChangeAspect="1"/>
        </xdr:cNvPicPr>
      </xdr:nvPicPr>
      <xdr:blipFill>
        <a:blip r:embed="rId4"/>
        <a:stretch>
          <a:fillRect/>
        </a:stretch>
      </xdr:blipFill>
      <xdr:spPr>
        <a:xfrm>
          <a:off x="6867525" y="19050"/>
          <a:ext cx="1247775" cy="2857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5</xdr:col>
      <xdr:colOff>152400</xdr:colOff>
      <xdr:row>0</xdr:row>
      <xdr:rowOff>19050</xdr:rowOff>
    </xdr:from>
    <xdr:to>
      <xdr:col>7</xdr:col>
      <xdr:colOff>171450</xdr:colOff>
      <xdr:row>0</xdr:row>
      <xdr:rowOff>304800</xdr:rowOff>
    </xdr:to>
    <xdr:pic>
      <xdr:nvPicPr>
        <xdr:cNvPr id="1" name="CommandButton1" hidden="1"/>
        <xdr:cNvPicPr preferRelativeResize="1">
          <a:picLocks noChangeAspect="1"/>
        </xdr:cNvPicPr>
      </xdr:nvPicPr>
      <xdr:blipFill>
        <a:blip r:embed="rId1"/>
        <a:stretch>
          <a:fillRect/>
        </a:stretch>
      </xdr:blipFill>
      <xdr:spPr>
        <a:xfrm>
          <a:off x="3276600" y="19050"/>
          <a:ext cx="1238250" cy="285750"/>
        </a:xfrm>
        <a:prstGeom prst="rect">
          <a:avLst/>
        </a:prstGeom>
        <a:noFill/>
        <a:ln w="9525" cmpd="sng">
          <a:noFill/>
        </a:ln>
      </xdr:spPr>
    </xdr:pic>
    <xdr:clientData/>
  </xdr:twoCellAnchor>
  <xdr:twoCellAnchor editAs="absolute">
    <xdr:from>
      <xdr:col>11</xdr:col>
      <xdr:colOff>200025</xdr:colOff>
      <xdr:row>0</xdr:row>
      <xdr:rowOff>0</xdr:rowOff>
    </xdr:from>
    <xdr:to>
      <xdr:col>12</xdr:col>
      <xdr:colOff>0</xdr:colOff>
      <xdr:row>1</xdr:row>
      <xdr:rowOff>57150</xdr:rowOff>
    </xdr:to>
    <xdr:pic>
      <xdr:nvPicPr>
        <xdr:cNvPr id="2" name="Image1"/>
        <xdr:cNvPicPr preferRelativeResize="1">
          <a:picLocks noChangeAspect="1"/>
        </xdr:cNvPicPr>
      </xdr:nvPicPr>
      <xdr:blipFill>
        <a:blip r:embed="rId2"/>
        <a:stretch>
          <a:fillRect/>
        </a:stretch>
      </xdr:blipFill>
      <xdr:spPr>
        <a:xfrm>
          <a:off x="6981825" y="0"/>
          <a:ext cx="409575" cy="381000"/>
        </a:xfrm>
        <a:prstGeom prst="rect">
          <a:avLst/>
        </a:prstGeom>
        <a:noFill/>
        <a:ln w="9525" cmpd="sng">
          <a:noFill/>
        </a:ln>
      </xdr:spPr>
    </xdr:pic>
    <xdr:clientData fPrintsWithSheet="0"/>
  </xdr:twoCellAnchor>
  <xdr:twoCellAnchor editAs="absolute">
    <xdr:from>
      <xdr:col>8</xdr:col>
      <xdr:colOff>219075</xdr:colOff>
      <xdr:row>0</xdr:row>
      <xdr:rowOff>19050</xdr:rowOff>
    </xdr:from>
    <xdr:to>
      <xdr:col>10</xdr:col>
      <xdr:colOff>247650</xdr:colOff>
      <xdr:row>0</xdr:row>
      <xdr:rowOff>304800</xdr:rowOff>
    </xdr:to>
    <xdr:pic>
      <xdr:nvPicPr>
        <xdr:cNvPr id="3" name="CommandButton2" hidden="1"/>
        <xdr:cNvPicPr preferRelativeResize="1">
          <a:picLocks noChangeAspect="1"/>
        </xdr:cNvPicPr>
      </xdr:nvPicPr>
      <xdr:blipFill>
        <a:blip r:embed="rId3"/>
        <a:stretch>
          <a:fillRect/>
        </a:stretch>
      </xdr:blipFill>
      <xdr:spPr>
        <a:xfrm>
          <a:off x="5172075" y="19050"/>
          <a:ext cx="1247775" cy="285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3.v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10"/>
  <dimension ref="A1:K24"/>
  <sheetViews>
    <sheetView zoomScale="75" zoomScaleNormal="75" zoomScalePageLayoutView="0" workbookViewId="0" topLeftCell="A13">
      <selection activeCell="J27" sqref="J27"/>
    </sheetView>
  </sheetViews>
  <sheetFormatPr defaultColWidth="9.140625" defaultRowHeight="15"/>
  <cols>
    <col min="1" max="1" width="14.7109375" style="0" customWidth="1"/>
  </cols>
  <sheetData>
    <row r="1" ht="15.75">
      <c r="A1" s="22" t="s">
        <v>329</v>
      </c>
    </row>
    <row r="3" ht="15.75">
      <c r="A3" s="22" t="s">
        <v>185</v>
      </c>
    </row>
    <row r="5" ht="15.75">
      <c r="A5" s="23" t="s">
        <v>186</v>
      </c>
    </row>
    <row r="6" ht="15">
      <c r="A6" s="23"/>
    </row>
    <row r="7" spans="1:11" ht="47.25">
      <c r="A7" s="24" t="s">
        <v>187</v>
      </c>
      <c r="B7" s="25"/>
      <c r="C7" s="25"/>
      <c r="D7" s="25"/>
      <c r="E7" s="25"/>
      <c r="F7" s="25"/>
      <c r="G7" s="25"/>
      <c r="H7" s="25"/>
      <c r="I7" s="25"/>
      <c r="J7" s="25"/>
      <c r="K7" s="25"/>
    </row>
    <row r="8" ht="15">
      <c r="A8" s="23"/>
    </row>
    <row r="9" ht="15">
      <c r="A9" s="26" t="s">
        <v>188</v>
      </c>
    </row>
    <row r="10" ht="15.75">
      <c r="A10" s="27"/>
    </row>
    <row r="11" ht="15.75">
      <c r="A11" s="23" t="s">
        <v>189</v>
      </c>
    </row>
    <row r="12" ht="15.75">
      <c r="A12" s="27"/>
    </row>
    <row r="13" spans="1:11" ht="30">
      <c r="A13" s="24" t="s">
        <v>190</v>
      </c>
      <c r="B13" s="25"/>
      <c r="C13" s="25"/>
      <c r="D13" s="25"/>
      <c r="E13" s="25"/>
      <c r="F13" s="25"/>
      <c r="G13" s="25"/>
      <c r="H13" s="25"/>
      <c r="I13" s="25"/>
      <c r="J13" s="25"/>
      <c r="K13" s="25"/>
    </row>
    <row r="14" ht="15">
      <c r="A14" s="23"/>
    </row>
    <row r="15" spans="1:11" ht="45">
      <c r="A15" s="24" t="s">
        <v>191</v>
      </c>
      <c r="B15" s="24" t="s">
        <v>192</v>
      </c>
      <c r="C15" s="25"/>
      <c r="D15" s="25"/>
      <c r="E15" s="25"/>
      <c r="F15" s="25"/>
      <c r="G15" s="25"/>
      <c r="H15" s="25"/>
      <c r="I15" s="25"/>
      <c r="J15" s="25"/>
      <c r="K15" s="25"/>
    </row>
    <row r="16" ht="15.75">
      <c r="A16" s="27" t="s">
        <v>193</v>
      </c>
    </row>
    <row r="17" spans="1:11" ht="75">
      <c r="A17" s="28" t="s">
        <v>194</v>
      </c>
      <c r="B17" s="28" t="s">
        <v>195</v>
      </c>
      <c r="C17" s="25"/>
      <c r="D17" s="25"/>
      <c r="E17" s="25"/>
      <c r="F17" s="25"/>
      <c r="G17" s="25"/>
      <c r="H17" s="25"/>
      <c r="I17" s="25"/>
      <c r="J17" s="25"/>
      <c r="K17" s="25"/>
    </row>
    <row r="18" ht="15">
      <c r="A18" s="29"/>
    </row>
    <row r="19" spans="1:2" ht="15">
      <c r="A19" s="24" t="s">
        <v>196</v>
      </c>
      <c r="B19" s="29" t="s">
        <v>197</v>
      </c>
    </row>
    <row r="20" ht="15">
      <c r="A20" s="23"/>
    </row>
    <row r="21" spans="1:11" ht="45">
      <c r="A21" s="24" t="s">
        <v>198</v>
      </c>
      <c r="B21" s="24" t="s">
        <v>199</v>
      </c>
      <c r="C21" s="25"/>
      <c r="D21" s="25"/>
      <c r="E21" s="25"/>
      <c r="F21" s="25"/>
      <c r="G21" s="25"/>
      <c r="H21" s="25"/>
      <c r="I21" s="25"/>
      <c r="J21" s="25"/>
      <c r="K21" s="25"/>
    </row>
    <row r="24" spans="1:11" ht="15.75">
      <c r="A24" s="30"/>
      <c r="B24" s="30" t="s">
        <v>200</v>
      </c>
      <c r="C24" s="31"/>
      <c r="D24" s="31"/>
      <c r="E24" s="31"/>
      <c r="F24" s="31"/>
      <c r="G24" s="31"/>
      <c r="H24" s="31"/>
      <c r="I24" s="31"/>
      <c r="J24" s="31"/>
      <c r="K24" s="31"/>
    </row>
  </sheetData>
  <sheetProtection/>
  <printOptions/>
  <pageMargins left="0.7" right="0.7" top="0.75" bottom="0.75" header="0.3" footer="0.3"/>
  <pageSetup orientation="portrait" paperSize="9"/>
  <drawing r:id="rId1"/>
</worksheet>
</file>

<file path=xl/worksheets/sheet10.xml><?xml version="1.0" encoding="utf-8"?>
<worksheet xmlns="http://schemas.openxmlformats.org/spreadsheetml/2006/main" xmlns:r="http://schemas.openxmlformats.org/officeDocument/2006/relationships">
  <sheetPr codeName="Sheet11"/>
  <dimension ref="A1:A1"/>
  <sheetViews>
    <sheetView zoomScalePageLayoutView="0" workbookViewId="0" topLeftCell="A1">
      <selection activeCell="A2" sqref="A2"/>
    </sheetView>
  </sheetViews>
  <sheetFormatPr defaultColWidth="9.140625" defaultRowHeight="15"/>
  <cols>
    <col min="1" max="1" width="80.8515625" style="0" customWidth="1"/>
    <col min="2" max="2" width="9.8515625" style="0" customWidth="1"/>
    <col min="3" max="3" width="11.28125" style="0" customWidth="1"/>
    <col min="4" max="4" width="80.8515625" style="0" customWidth="1"/>
    <col min="5" max="5" width="7.8515625" style="0" customWidth="1"/>
    <col min="6" max="6" width="2.28125" style="0" customWidth="1"/>
    <col min="7" max="7" width="7.7109375" style="0" customWidth="1"/>
    <col min="8" max="8" width="6.421875" style="0" customWidth="1"/>
    <col min="9" max="9" width="4.00390625" style="0" customWidth="1"/>
    <col min="10" max="10" width="3.8515625" style="0" customWidth="1"/>
    <col min="11" max="11" width="4.7109375" style="0" customWidth="1"/>
    <col min="12" max="12" width="3.8515625" style="0" customWidth="1"/>
    <col min="13" max="13" width="9.140625" style="0" customWidth="1"/>
    <col min="14" max="14" width="14.28125" style="0" customWidth="1"/>
    <col min="15" max="15" width="9.8515625" style="0" bestFit="1" customWidth="1"/>
    <col min="16" max="16" width="11.28125" style="0" bestFit="1" customWidth="1"/>
    <col min="17" max="17" width="80.8515625" style="0" bestFit="1" customWidth="1"/>
    <col min="18" max="18" width="7.8515625" style="0" customWidth="1"/>
    <col min="19" max="19" width="2.28125" style="0" customWidth="1"/>
    <col min="20" max="20" width="7.7109375" style="0" customWidth="1"/>
    <col min="21" max="21" width="6.421875" style="0" customWidth="1"/>
    <col min="22" max="22" width="4.00390625" style="0" customWidth="1"/>
    <col min="23" max="23" width="3.8515625" style="0" customWidth="1"/>
    <col min="24" max="24" width="4.7109375" style="0" customWidth="1"/>
    <col min="25" max="25" width="3.8515625" style="0" customWidth="1"/>
    <col min="27" max="27" width="14.28125" style="0" bestFit="1" customWidth="1"/>
    <col min="28" max="28" width="9.8515625" style="0" bestFit="1" customWidth="1"/>
    <col min="29" max="29" width="11.28125" style="0" bestFit="1" customWidth="1"/>
    <col min="30" max="30" width="80.8515625" style="0" bestFit="1" customWidth="1"/>
    <col min="31" max="31" width="7.8515625" style="0" customWidth="1"/>
    <col min="32" max="32" width="2.28125" style="0" customWidth="1"/>
    <col min="33" max="33" width="7.7109375" style="0" customWidth="1"/>
    <col min="34" max="34" width="6.421875" style="0" customWidth="1"/>
    <col min="35" max="35" width="4.00390625" style="0" customWidth="1"/>
    <col min="36" max="36" width="3.8515625" style="0" customWidth="1"/>
    <col min="37" max="37" width="4.7109375" style="0" customWidth="1"/>
    <col min="38" max="38" width="3.8515625" style="0" customWidth="1"/>
    <col min="40" max="40" width="14.28125" style="0" bestFit="1" customWidth="1"/>
    <col min="41" max="41" width="9.8515625" style="0" bestFit="1" customWidth="1"/>
    <col min="42" max="42" width="11.28125" style="0" bestFit="1" customWidth="1"/>
    <col min="43" max="43" width="80.8515625" style="0" bestFit="1" customWidth="1"/>
    <col min="44" max="44" width="7.8515625" style="0" customWidth="1"/>
    <col min="45" max="45" width="2.28125" style="0" customWidth="1"/>
    <col min="46" max="46" width="7.7109375" style="0" customWidth="1"/>
    <col min="47" max="47" width="6.421875" style="0" customWidth="1"/>
    <col min="48" max="48" width="4.00390625" style="0" customWidth="1"/>
    <col min="49" max="49" width="3.8515625" style="0" customWidth="1"/>
    <col min="50" max="50" width="4.7109375" style="0" customWidth="1"/>
    <col min="51" max="51" width="3.8515625" style="0" customWidth="1"/>
    <col min="53" max="53" width="14.28125" style="0" bestFit="1" customWidth="1"/>
    <col min="54" max="54" width="9.8515625" style="0" bestFit="1" customWidth="1"/>
    <col min="55" max="55" width="11.28125" style="0" bestFit="1" customWidth="1"/>
    <col min="56" max="56" width="80.8515625" style="0" bestFit="1" customWidth="1"/>
    <col min="57" max="57" width="7.8515625" style="0" customWidth="1"/>
    <col min="58" max="58" width="2.28125" style="0" customWidth="1"/>
    <col min="59" max="59" width="7.7109375" style="0" customWidth="1"/>
    <col min="60" max="60" width="6.421875" style="0" customWidth="1"/>
    <col min="61" max="61" width="4.00390625" style="0" customWidth="1"/>
    <col min="62" max="62" width="3.8515625" style="0" customWidth="1"/>
    <col min="63" max="63" width="4.7109375" style="0" customWidth="1"/>
    <col min="64" max="64" width="3.8515625" style="0" customWidth="1"/>
    <col min="66" max="66" width="14.28125" style="0" bestFit="1" customWidth="1"/>
    <col min="67" max="67" width="9.8515625" style="0" bestFit="1" customWidth="1"/>
    <col min="68" max="68" width="11.28125" style="0" bestFit="1" customWidth="1"/>
    <col min="69" max="69" width="80.8515625" style="0" bestFit="1" customWidth="1"/>
    <col min="70" max="70" width="7.8515625" style="0" customWidth="1"/>
    <col min="71" max="71" width="2.28125" style="0" customWidth="1"/>
    <col min="72" max="72" width="7.7109375" style="0" customWidth="1"/>
    <col min="73" max="73" width="6.421875" style="0" customWidth="1"/>
    <col min="74" max="74" width="4.00390625" style="0" customWidth="1"/>
    <col min="75" max="75" width="3.8515625" style="0" customWidth="1"/>
    <col min="76" max="76" width="4.7109375" style="0" customWidth="1"/>
    <col min="77" max="77" width="3.8515625" style="0" customWidth="1"/>
    <col min="79" max="79" width="14.28125" style="0" bestFit="1" customWidth="1"/>
  </cols>
  <sheetData/>
  <sheetProtection/>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codeName="Sheet7"/>
  <dimension ref="A1:E63"/>
  <sheetViews>
    <sheetView zoomScale="85" zoomScaleNormal="85" zoomScalePageLayoutView="0" workbookViewId="0" topLeftCell="A1">
      <selection activeCell="A3" sqref="A3"/>
    </sheetView>
  </sheetViews>
  <sheetFormatPr defaultColWidth="54.57421875" defaultRowHeight="15"/>
  <cols>
    <col min="1" max="3" width="54.57421875" style="11" customWidth="1"/>
  </cols>
  <sheetData>
    <row r="1" spans="1:5" ht="14.25">
      <c r="A1" s="11" t="s">
        <v>35</v>
      </c>
      <c r="B1" s="11" t="s">
        <v>36</v>
      </c>
      <c r="C1" s="11" t="str">
        <f>1&amp;B1</f>
        <v>1English</v>
      </c>
      <c r="D1" t="s">
        <v>26</v>
      </c>
      <c r="E1" t="s">
        <v>37</v>
      </c>
    </row>
    <row r="2" spans="1:2" ht="14.25">
      <c r="A2" s="9" t="s">
        <v>38</v>
      </c>
      <c r="B2" s="9"/>
    </row>
    <row r="3" spans="1:4" ht="14.25">
      <c r="A3" s="11" t="str">
        <f ca="1">OFFSET($A3,0,Setup!$K$2)</f>
        <v>Menu</v>
      </c>
      <c r="B3" s="11" t="s">
        <v>39</v>
      </c>
      <c r="C3" s="11" t="str">
        <f aca="true" t="shared" si="0" ref="C3:C63">1&amp;B3</f>
        <v>1Menu</v>
      </c>
      <c r="D3" t="str">
        <f aca="true" t="shared" si="1" ref="D3:D63">"Ch"&amp;B3</f>
        <v>ChMenu</v>
      </c>
    </row>
    <row r="4" spans="1:4" ht="14.25">
      <c r="A4" s="11" t="str">
        <f ca="1">OFFSET($A4,0,Setup!$K$2)</f>
        <v>Unencode</v>
      </c>
      <c r="B4" s="11" t="s">
        <v>8</v>
      </c>
      <c r="C4" s="11" t="str">
        <f t="shared" si="0"/>
        <v>1Unencode</v>
      </c>
      <c r="D4" t="str">
        <f t="shared" si="1"/>
        <v>ChUnencode</v>
      </c>
    </row>
    <row r="5" spans="1:4" ht="14.25">
      <c r="A5" s="11" t="str">
        <f ca="1">OFFSET($A5,0,Setup!$K$2)</f>
        <v>Encode</v>
      </c>
      <c r="B5" s="11" t="s">
        <v>10</v>
      </c>
      <c r="C5" s="11" t="str">
        <f t="shared" si="0"/>
        <v>1Encode</v>
      </c>
      <c r="D5" t="str">
        <f t="shared" si="1"/>
        <v>ChEncode</v>
      </c>
    </row>
    <row r="6" spans="1:4" ht="14.25">
      <c r="A6" s="11" t="str">
        <f ca="1">OFFSET($A6,0,Setup!$K$2)</f>
        <v>Message</v>
      </c>
      <c r="B6" s="11" t="s">
        <v>12</v>
      </c>
      <c r="C6" s="11" t="str">
        <f t="shared" si="0"/>
        <v>1Message</v>
      </c>
      <c r="D6" t="str">
        <f t="shared" si="1"/>
        <v>ChMessage</v>
      </c>
    </row>
    <row r="7" spans="1:4" ht="14.25">
      <c r="A7" s="11" t="str">
        <f ca="1">OFFSET($A7,0,Setup!$K$2)</f>
        <v>Setup</v>
      </c>
      <c r="B7" s="11" t="s">
        <v>14</v>
      </c>
      <c r="C7" s="11" t="str">
        <f t="shared" si="0"/>
        <v>1Setup</v>
      </c>
      <c r="D7" t="str">
        <f t="shared" si="1"/>
        <v>ChSetup</v>
      </c>
    </row>
    <row r="8" spans="1:4" ht="14.25">
      <c r="A8" s="11" t="str">
        <f ca="1">OFFSET($A8,0,Setup!$K$2)</f>
        <v>Translate</v>
      </c>
      <c r="B8" s="11" t="s">
        <v>16</v>
      </c>
      <c r="C8" s="11" t="str">
        <f t="shared" si="0"/>
        <v>1Translate</v>
      </c>
      <c r="D8" t="str">
        <f t="shared" si="1"/>
        <v>ChTranslate</v>
      </c>
    </row>
    <row r="9" spans="1:4" ht="14.25">
      <c r="A9" s="9" t="str">
        <f ca="1">OFFSET($A9,0,Setup!$K$2)</f>
        <v>Setup</v>
      </c>
      <c r="B9" s="9" t="s">
        <v>14</v>
      </c>
      <c r="C9" s="11" t="str">
        <f t="shared" si="0"/>
        <v>1Setup</v>
      </c>
      <c r="D9" t="str">
        <f t="shared" si="1"/>
        <v>ChSetup</v>
      </c>
    </row>
    <row r="10" spans="1:4" ht="14.25">
      <c r="A10" s="11" t="str">
        <f ca="1">OFFSET($A10,0,Setup!$K$2)</f>
        <v>Name to Save this spreadsheet</v>
      </c>
      <c r="B10" s="11" t="s">
        <v>40</v>
      </c>
      <c r="C10" s="11" t="str">
        <f t="shared" si="0"/>
        <v>1Name to Save this spreadsheet</v>
      </c>
      <c r="D10" t="str">
        <f t="shared" si="1"/>
        <v>ChName to Save this spreadsheet</v>
      </c>
    </row>
    <row r="11" spans="1:4" ht="14.25">
      <c r="A11" s="11" t="str">
        <f ca="1">OFFSET($A11,0,Setup!$K$2)</f>
        <v>Name to Save encode file</v>
      </c>
      <c r="B11" s="41" t="s">
        <v>321</v>
      </c>
      <c r="C11" s="11" t="str">
        <f t="shared" si="0"/>
        <v>1Name to Save encode file</v>
      </c>
      <c r="D11" t="str">
        <f t="shared" si="1"/>
        <v>ChName to Save encode file</v>
      </c>
    </row>
    <row r="12" spans="1:4" ht="14.25">
      <c r="A12" s="11" t="str">
        <f ca="1">OFFSET($A12,0,Setup!$K$2)</f>
        <v>Language</v>
      </c>
      <c r="B12" s="11" t="s">
        <v>22</v>
      </c>
      <c r="C12" s="11" t="str">
        <f t="shared" si="0"/>
        <v>1Language</v>
      </c>
      <c r="D12" t="str">
        <f t="shared" si="1"/>
        <v>ChLanguage</v>
      </c>
    </row>
    <row r="13" spans="1:4" ht="14.25">
      <c r="A13" s="11" t="str">
        <f ca="1">OFFSET($A13,0,Setup!$K$2)</f>
        <v>In Plain Sight Input</v>
      </c>
      <c r="B13" s="11" t="s">
        <v>41</v>
      </c>
      <c r="C13" s="11" t="str">
        <f t="shared" si="0"/>
        <v>1In Plain Sight Input</v>
      </c>
      <c r="D13" t="str">
        <f t="shared" si="1"/>
        <v>ChIn Plain Sight Input</v>
      </c>
    </row>
    <row r="14" spans="1:4" ht="14.25">
      <c r="A14" s="11" t="str">
        <f ca="1">OFFSET($A14,0,Setup!$K$2)</f>
        <v>Spreadsheet start Row</v>
      </c>
      <c r="B14" s="11" t="s">
        <v>42</v>
      </c>
      <c r="C14" s="11" t="str">
        <f t="shared" si="0"/>
        <v>1Spreadsheet start Row</v>
      </c>
      <c r="D14" t="str">
        <f t="shared" si="1"/>
        <v>ChSpreadsheet start Row</v>
      </c>
    </row>
    <row r="15" spans="1:4" ht="14.25">
      <c r="A15" s="11" t="str">
        <f ca="1">OFFSET($A15,0,Setup!$K$2)</f>
        <v>Spreadsheet start Column</v>
      </c>
      <c r="B15" s="11" t="s">
        <v>43</v>
      </c>
      <c r="C15" s="11" t="str">
        <f t="shared" si="0"/>
        <v>1Spreadsheet start Column</v>
      </c>
      <c r="D15" t="str">
        <f t="shared" si="1"/>
        <v>ChSpreadsheet start Column</v>
      </c>
    </row>
    <row r="16" spans="1:4" ht="14.25">
      <c r="A16" s="11" t="str">
        <f ca="1">OFFSET($A16,0,Setup!$K$2)</f>
        <v>Spreadsheet end Row</v>
      </c>
      <c r="B16" s="11" t="s">
        <v>44</v>
      </c>
      <c r="C16" s="11" t="str">
        <f t="shared" si="0"/>
        <v>1Spreadsheet end Row</v>
      </c>
      <c r="D16" t="str">
        <f t="shared" si="1"/>
        <v>ChSpreadsheet end Row</v>
      </c>
    </row>
    <row r="17" spans="1:4" ht="14.25">
      <c r="A17" s="11" t="str">
        <f ca="1">OFFSET($A17,0,Setup!$K$2)</f>
        <v>Spreadsheet end Column</v>
      </c>
      <c r="B17" s="11" t="s">
        <v>45</v>
      </c>
      <c r="C17" s="11" t="str">
        <f t="shared" si="0"/>
        <v>1Spreadsheet end Column</v>
      </c>
      <c r="D17" t="str">
        <f t="shared" si="1"/>
        <v>ChSpreadsheet end Column</v>
      </c>
    </row>
    <row r="18" spans="1:4" ht="14.25">
      <c r="A18" s="11" t="str">
        <f ca="1">OFFSET($A18,0,Setup!$K$2)</f>
        <v>In Plain Sight Output</v>
      </c>
      <c r="B18" s="11" t="s">
        <v>46</v>
      </c>
      <c r="C18" s="11" t="str">
        <f t="shared" si="0"/>
        <v>1In Plain Sight Output</v>
      </c>
      <c r="D18" t="str">
        <f t="shared" si="1"/>
        <v>ChIn Plain Sight Output</v>
      </c>
    </row>
    <row r="19" spans="1:4" ht="14.25">
      <c r="A19" s="11" t="str">
        <f ca="1">OFFSET($A19,0,Setup!$K$2)</f>
        <v>In Plain Sight chr of number</v>
      </c>
      <c r="B19" s="11" t="s">
        <v>47</v>
      </c>
      <c r="C19" s="11" t="str">
        <f t="shared" si="0"/>
        <v>1In Plain Sight chr of number</v>
      </c>
      <c r="D19" t="str">
        <f t="shared" si="1"/>
        <v>ChIn Plain Sight chr of number</v>
      </c>
    </row>
    <row r="20" spans="1:4" ht="14.25">
      <c r="A20" s="11" t="str">
        <f ca="1">OFFSET($A20,0,Setup!$K$2)</f>
        <v>In Plain Sight decimals</v>
      </c>
      <c r="B20" s="11" t="s">
        <v>48</v>
      </c>
      <c r="C20" s="11" t="str">
        <f t="shared" si="0"/>
        <v>1In Plain Sight decimals</v>
      </c>
      <c r="D20" t="str">
        <f t="shared" si="1"/>
        <v>ChIn Plain Sight decimals</v>
      </c>
    </row>
    <row r="21" spans="1:4" ht="14.25">
      <c r="A21" s="11" t="str">
        <f ca="1">OFFSET($A21,0,Setup!$K$2)</f>
        <v>In Plain Sight columns</v>
      </c>
      <c r="B21" s="11" t="s">
        <v>49</v>
      </c>
      <c r="C21" s="11" t="str">
        <f t="shared" si="0"/>
        <v>1In Plain Sight columns</v>
      </c>
      <c r="D21" t="str">
        <f t="shared" si="1"/>
        <v>ChIn Plain Sight columns</v>
      </c>
    </row>
    <row r="22" spans="1:4" ht="14.25">
      <c r="A22" s="11" t="str">
        <f ca="1">OFFSET($A22,0,Setup!$K$2)</f>
        <v>Number of chr for Output:</v>
      </c>
      <c r="B22" s="11" t="s">
        <v>50</v>
      </c>
      <c r="C22" s="11" t="str">
        <f t="shared" si="0"/>
        <v>1Number of chr for Output:</v>
      </c>
      <c r="D22" t="str">
        <f t="shared" si="1"/>
        <v>ChNumber of chr for Output:</v>
      </c>
    </row>
    <row r="23" spans="1:4" ht="14.25">
      <c r="A23" s="9" t="str">
        <f ca="1">OFFSET($A23,0,Setup!$K$2)</f>
        <v>Backup</v>
      </c>
      <c r="B23" s="9" t="s">
        <v>51</v>
      </c>
      <c r="C23" s="9" t="str">
        <f t="shared" si="0"/>
        <v>1Backup</v>
      </c>
      <c r="D23" s="9" t="str">
        <f t="shared" si="1"/>
        <v>ChBackup</v>
      </c>
    </row>
    <row r="24" spans="1:4" ht="14.25">
      <c r="A24" s="11" t="str">
        <f ca="1">OFFSET($A24,0,Setup!$K$2)</f>
        <v>Backup </v>
      </c>
      <c r="B24" s="11" t="s">
        <v>52</v>
      </c>
      <c r="C24" s="11" t="str">
        <f t="shared" si="0"/>
        <v>1Backup </v>
      </c>
      <c r="D24" t="str">
        <f t="shared" si="1"/>
        <v>ChBackup </v>
      </c>
    </row>
    <row r="25" spans="1:4" ht="14.25">
      <c r="A25" s="11" t="str">
        <f ca="1">OFFSET($A25,0,Setup!$K$2)</f>
        <v>Name to Save Backup</v>
      </c>
      <c r="B25" s="11" t="s">
        <v>53</v>
      </c>
      <c r="C25" s="11" t="str">
        <f t="shared" si="0"/>
        <v>1Name to Save Backup</v>
      </c>
      <c r="D25" t="str">
        <f t="shared" si="1"/>
        <v>ChName to Save Backup</v>
      </c>
    </row>
    <row r="26" spans="1:4" ht="14.25">
      <c r="A26" s="11" t="str">
        <f ca="1">OFFSET($A26,0,Setup!$K$2)</f>
        <v>Backup Response Time (Seconds)</v>
      </c>
      <c r="B26" s="11" t="s">
        <v>54</v>
      </c>
      <c r="C26" s="11" t="str">
        <f t="shared" si="0"/>
        <v>1Backup Response Time (Seconds)</v>
      </c>
      <c r="D26" t="str">
        <f t="shared" si="1"/>
        <v>ChBackup Response Time (Seconds)</v>
      </c>
    </row>
    <row r="27" spans="1:4" ht="14.25">
      <c r="A27" s="11" t="str">
        <f ca="1">OFFSET($A27,0,Setup!$K$2)</f>
        <v>Password</v>
      </c>
      <c r="B27" s="11" t="s">
        <v>0</v>
      </c>
      <c r="C27" s="11" t="str">
        <f t="shared" si="0"/>
        <v>1Password</v>
      </c>
      <c r="D27" t="str">
        <f t="shared" si="1"/>
        <v>ChPassword</v>
      </c>
    </row>
    <row r="28" spans="1:4" ht="14.25">
      <c r="A28" t="str">
        <f ca="1">OFFSET($A28,0,Setup!$K$2)</f>
        <v>Type</v>
      </c>
      <c r="B28" t="s">
        <v>55</v>
      </c>
      <c r="C28" s="11" t="str">
        <f t="shared" si="0"/>
        <v>1Type</v>
      </c>
      <c r="D28" t="str">
        <f t="shared" si="1"/>
        <v>ChType</v>
      </c>
    </row>
    <row r="29" spans="1:4" ht="14.25">
      <c r="A29" t="str">
        <f ca="1">OFFSET($A29,0,Setup!$K$2)</f>
        <v>UserName/Email</v>
      </c>
      <c r="B29" s="18" t="s">
        <v>322</v>
      </c>
      <c r="C29" s="11" t="str">
        <f t="shared" si="0"/>
        <v>1UserName/Email</v>
      </c>
      <c r="D29" t="str">
        <f t="shared" si="1"/>
        <v>ChUserName/Email</v>
      </c>
    </row>
    <row r="30" spans="1:4" ht="14.25">
      <c r="A30" t="str">
        <f ca="1">OFFSET($A30,0,Setup!$K$2)</f>
        <v>Password</v>
      </c>
      <c r="B30" t="s">
        <v>0</v>
      </c>
      <c r="C30" s="11" t="str">
        <f t="shared" si="0"/>
        <v>1Password</v>
      </c>
      <c r="D30" t="str">
        <f t="shared" si="1"/>
        <v>ChPassword</v>
      </c>
    </row>
    <row r="31" spans="1:4" ht="14.25">
      <c r="A31" t="str">
        <f ca="1">OFFSET($A31,0,Setup!$K$2)</f>
        <v>Allocated Sequence</v>
      </c>
      <c r="B31" s="18" t="s">
        <v>211</v>
      </c>
      <c r="C31" s="11" t="str">
        <f>1&amp;B31</f>
        <v>1Allocated Sequence</v>
      </c>
      <c r="D31" t="str">
        <f>"Ch"&amp;B31</f>
        <v>ChAllocated Sequence</v>
      </c>
    </row>
    <row r="32" spans="1:4" ht="14.25">
      <c r="A32" t="str">
        <f ca="1">OFFSET($A32,0,Setup!$K$2)</f>
        <v>Date</v>
      </c>
      <c r="B32" t="s">
        <v>57</v>
      </c>
      <c r="C32" s="11" t="str">
        <f t="shared" si="0"/>
        <v>1Date</v>
      </c>
      <c r="D32" t="str">
        <f t="shared" si="1"/>
        <v>ChDate</v>
      </c>
    </row>
    <row r="33" spans="1:4" ht="14.25">
      <c r="A33" t="str">
        <f ca="1">OFFSET($A33,0,Setup!$K$2)</f>
        <v>Uncode E Mail</v>
      </c>
      <c r="B33" t="s">
        <v>58</v>
      </c>
      <c r="C33" s="11" t="str">
        <f t="shared" si="0"/>
        <v>1Uncode E Mail</v>
      </c>
      <c r="D33" t="str">
        <f t="shared" si="1"/>
        <v>ChUncode E Mail</v>
      </c>
    </row>
    <row r="34" spans="1:4" ht="14.25">
      <c r="A34" s="11" t="str">
        <f ca="1">OFFSET($A34,0,Setup!$K$2)</f>
        <v>Encode E Mail</v>
      </c>
      <c r="B34" s="11" t="s">
        <v>59</v>
      </c>
      <c r="C34" s="11" t="str">
        <f t="shared" si="0"/>
        <v>1Encode E Mail</v>
      </c>
      <c r="D34" t="str">
        <f t="shared" si="1"/>
        <v>ChEncode E Mail</v>
      </c>
    </row>
    <row r="35" spans="1:4" ht="14.25">
      <c r="A35" s="11" t="str">
        <f ca="1">OFFSET($A35,0,Setup!$K$2)</f>
        <v>E Mail Message</v>
      </c>
      <c r="B35" s="11" t="s">
        <v>60</v>
      </c>
      <c r="C35" s="11" t="str">
        <f t="shared" si="0"/>
        <v>1E Mail Message</v>
      </c>
      <c r="D35" t="str">
        <f t="shared" si="1"/>
        <v>ChE Mail Message</v>
      </c>
    </row>
    <row r="36" spans="1:4" ht="14.25">
      <c r="A36" s="9" t="str">
        <f ca="1">OFFSET($A36,0,Setup!$K$2)</f>
        <v>Commands</v>
      </c>
      <c r="B36" s="9" t="s">
        <v>61</v>
      </c>
      <c r="C36" s="9" t="str">
        <f t="shared" si="0"/>
        <v>1Commands</v>
      </c>
      <c r="D36" s="9" t="str">
        <f t="shared" si="1"/>
        <v>ChCommands</v>
      </c>
    </row>
    <row r="37" spans="1:4" ht="14.25">
      <c r="A37" s="11" t="str">
        <f ca="1">OFFSET($A37,0,Setup!$K$2)</f>
        <v>Main Menu</v>
      </c>
      <c r="B37" s="11" t="s">
        <v>62</v>
      </c>
      <c r="C37" s="11" t="str">
        <f t="shared" si="0"/>
        <v>1Main Menu</v>
      </c>
      <c r="D37" t="str">
        <f t="shared" si="1"/>
        <v>ChMain Menu</v>
      </c>
    </row>
    <row r="38" spans="1:4" ht="14.25">
      <c r="A38" s="11" t="str">
        <f ca="1">OFFSET($A38,0,Setup!$K$2)</f>
        <v>Browse</v>
      </c>
      <c r="B38" s="11" t="s">
        <v>63</v>
      </c>
      <c r="C38" s="11" t="str">
        <f t="shared" si="0"/>
        <v>1Browse</v>
      </c>
      <c r="D38" t="str">
        <f t="shared" si="1"/>
        <v>ChBrowse</v>
      </c>
    </row>
    <row r="39" spans="1:4" ht="14.25">
      <c r="A39" s="11" t="str">
        <f ca="1">OFFSET($A39,0,Setup!$K$2)</f>
        <v>Browse to new Dir</v>
      </c>
      <c r="B39" s="11" t="s">
        <v>64</v>
      </c>
      <c r="C39" s="11" t="str">
        <f t="shared" si="0"/>
        <v>1Browse to new Dir</v>
      </c>
      <c r="D39" t="str">
        <f t="shared" si="1"/>
        <v>ChBrowse to new Dir</v>
      </c>
    </row>
    <row r="40" spans="1:4" ht="14.25">
      <c r="A40" s="11" t="str">
        <f ca="1">OFFSET($A40,0,Setup!$K$2)</f>
        <v>Unencode</v>
      </c>
      <c r="B40" s="11" t="s">
        <v>8</v>
      </c>
      <c r="C40" s="11" t="str">
        <f t="shared" si="0"/>
        <v>1Unencode</v>
      </c>
      <c r="D40" t="str">
        <f t="shared" si="1"/>
        <v>ChUnencode</v>
      </c>
    </row>
    <row r="41" spans="1:4" ht="14.25">
      <c r="A41" s="11" t="str">
        <f ca="1">OFFSET($A41,0,Setup!$K$2)</f>
        <v>Insert File</v>
      </c>
      <c r="B41" s="11" t="s">
        <v>65</v>
      </c>
      <c r="C41" s="11" t="str">
        <f t="shared" si="0"/>
        <v>1Insert File</v>
      </c>
      <c r="D41" t="str">
        <f t="shared" si="1"/>
        <v>ChInsert File</v>
      </c>
    </row>
    <row r="42" spans="1:4" ht="14.25">
      <c r="A42" s="11" t="str">
        <f ca="1">OFFSET($A42,0,Setup!$K$2)</f>
        <v>Email</v>
      </c>
      <c r="B42" s="11" t="s">
        <v>56</v>
      </c>
      <c r="C42" s="11" t="str">
        <f t="shared" si="0"/>
        <v>1Email</v>
      </c>
      <c r="D42" t="str">
        <f t="shared" si="1"/>
        <v>ChEmail</v>
      </c>
    </row>
    <row r="43" spans="1:4" ht="14.25">
      <c r="A43" s="11" t="str">
        <f ca="1">OFFSET($A43,0,Setup!$K$2)</f>
        <v>Encode</v>
      </c>
      <c r="B43" s="11" t="s">
        <v>10</v>
      </c>
      <c r="C43" s="11" t="str">
        <f t="shared" si="0"/>
        <v>1Encode</v>
      </c>
      <c r="D43" t="str">
        <f t="shared" si="1"/>
        <v>ChEncode</v>
      </c>
    </row>
    <row r="44" spans="1:4" ht="14.25">
      <c r="A44" s="9" t="str">
        <f ca="1">OFFSET($A44,0,Setup!$K$2)</f>
        <v>Main Menu</v>
      </c>
      <c r="B44" s="9" t="s">
        <v>62</v>
      </c>
      <c r="C44" s="11" t="str">
        <f t="shared" si="0"/>
        <v>1Main Menu</v>
      </c>
      <c r="D44" t="str">
        <f t="shared" si="1"/>
        <v>ChMain Menu</v>
      </c>
    </row>
    <row r="45" spans="1:4" ht="14.25">
      <c r="A45" s="6" t="str">
        <f ca="1">OFFSET($A45,0,Setup!$K$2)</f>
        <v>Double click to show sheet</v>
      </c>
      <c r="B45" s="6" t="s">
        <v>5</v>
      </c>
      <c r="C45" s="11" t="str">
        <f t="shared" si="0"/>
        <v>1Double click to show sheet</v>
      </c>
      <c r="D45" t="str">
        <f t="shared" si="1"/>
        <v>ChDouble click to show sheet</v>
      </c>
    </row>
    <row r="46" spans="1:4" ht="14.25">
      <c r="A46" s="11" t="str">
        <f ca="1">OFFSET($A46,0,Setup!$K$2)</f>
        <v>Sheet Name</v>
      </c>
      <c r="B46" s="11" t="s">
        <v>6</v>
      </c>
      <c r="C46" s="11" t="str">
        <f t="shared" si="0"/>
        <v>1Sheet Name</v>
      </c>
      <c r="D46" t="str">
        <f t="shared" si="1"/>
        <v>ChSheet Name</v>
      </c>
    </row>
    <row r="47" spans="1:4" ht="14.25">
      <c r="A47" s="11" t="str">
        <f ca="1">OFFSET($A47,0,Setup!$K$2)</f>
        <v>Unencode</v>
      </c>
      <c r="B47" s="11" t="s">
        <v>8</v>
      </c>
      <c r="C47" s="11" t="str">
        <f t="shared" si="0"/>
        <v>1Unencode</v>
      </c>
      <c r="D47" t="str">
        <f t="shared" si="1"/>
        <v>ChUnencode</v>
      </c>
    </row>
    <row r="48" spans="1:4" ht="14.25">
      <c r="A48" s="11" t="str">
        <f ca="1">OFFSET($A48,0,Setup!$K$2)</f>
        <v>Encode</v>
      </c>
      <c r="B48" s="11" t="s">
        <v>10</v>
      </c>
      <c r="C48" s="11" t="str">
        <f t="shared" si="0"/>
        <v>1Encode</v>
      </c>
      <c r="D48" t="str">
        <f t="shared" si="1"/>
        <v>ChEncode</v>
      </c>
    </row>
    <row r="49" spans="1:4" ht="14.25">
      <c r="A49" s="11" t="str">
        <f ca="1">OFFSET($A49,0,Setup!$K$2)</f>
        <v>Message</v>
      </c>
      <c r="B49" s="11" t="s">
        <v>12</v>
      </c>
      <c r="C49" s="11" t="str">
        <f t="shared" si="0"/>
        <v>1Message</v>
      </c>
      <c r="D49" t="str">
        <f t="shared" si="1"/>
        <v>ChMessage</v>
      </c>
    </row>
    <row r="50" spans="1:4" ht="14.25">
      <c r="A50" s="11" t="str">
        <f ca="1">OFFSET($A50,0,Setup!$K$2)</f>
        <v>Setup</v>
      </c>
      <c r="B50" s="11" t="s">
        <v>14</v>
      </c>
      <c r="C50" s="11" t="str">
        <f t="shared" si="0"/>
        <v>1Setup</v>
      </c>
      <c r="D50" t="str">
        <f t="shared" si="1"/>
        <v>ChSetup</v>
      </c>
    </row>
    <row r="51" spans="1:4" ht="14.25">
      <c r="A51" s="11" t="str">
        <f ca="1">OFFSET($A51,0,Setup!$K$2)</f>
        <v>Translate</v>
      </c>
      <c r="B51" s="11" t="s">
        <v>16</v>
      </c>
      <c r="C51" s="11" t="str">
        <f t="shared" si="0"/>
        <v>1Translate</v>
      </c>
      <c r="D51" t="str">
        <f t="shared" si="1"/>
        <v>ChTranslate</v>
      </c>
    </row>
    <row r="52" spans="1:4" ht="14.25">
      <c r="A52" s="11" t="str">
        <f ca="1">OFFSET($A52,0,Setup!$K$2)</f>
        <v>Description</v>
      </c>
      <c r="B52" s="11" t="s">
        <v>7</v>
      </c>
      <c r="C52" s="11" t="str">
        <f t="shared" si="0"/>
        <v>1Description</v>
      </c>
      <c r="D52" t="str">
        <f t="shared" si="1"/>
        <v>ChDescription</v>
      </c>
    </row>
    <row r="53" spans="1:4" ht="14.25">
      <c r="A53" s="11" t="str">
        <f ca="1">OFFSET($A53,0,Setup!$K$2)</f>
        <v>To Load encrypted data into</v>
      </c>
      <c r="B53" s="11" t="s">
        <v>9</v>
      </c>
      <c r="C53" s="11" t="str">
        <f t="shared" si="0"/>
        <v>1To Load encrypted data into</v>
      </c>
      <c r="D53" t="str">
        <f t="shared" si="1"/>
        <v>ChTo Load encrypted data into</v>
      </c>
    </row>
    <row r="54" spans="1:4" ht="14.25">
      <c r="A54" s="11" t="str">
        <f ca="1">OFFSET($A54,0,Setup!$K$2)</f>
        <v>Final Message for viewing</v>
      </c>
      <c r="B54" s="11" t="s">
        <v>11</v>
      </c>
      <c r="C54" s="11" t="str">
        <f t="shared" si="0"/>
        <v>1Final Message for viewing</v>
      </c>
      <c r="D54" t="str">
        <f t="shared" si="1"/>
        <v>ChFinal Message for viewing</v>
      </c>
    </row>
    <row r="55" spans="1:4" ht="14.25">
      <c r="A55" s="11" t="str">
        <f ca="1">OFFSET($A55,0,Setup!$K$2)</f>
        <v>To make an encrypted message</v>
      </c>
      <c r="B55" s="11" t="s">
        <v>13</v>
      </c>
      <c r="C55" s="11" t="str">
        <f t="shared" si="0"/>
        <v>1To make an encrypted message</v>
      </c>
      <c r="D55" t="str">
        <f t="shared" si="1"/>
        <v>ChTo make an encrypted message</v>
      </c>
    </row>
    <row r="56" spans="1:4" ht="14.25">
      <c r="A56" s="11" t="str">
        <f ca="1">OFFSET($A56,0,Setup!$K$2)</f>
        <v>Setup data</v>
      </c>
      <c r="B56" s="11" t="s">
        <v>15</v>
      </c>
      <c r="C56" s="11" t="str">
        <f t="shared" si="0"/>
        <v>1Setup data</v>
      </c>
      <c r="D56" t="str">
        <f t="shared" si="1"/>
        <v>ChSetup data</v>
      </c>
    </row>
    <row r="57" spans="1:4" ht="14.25">
      <c r="A57" s="11" t="str">
        <f ca="1">OFFSET($A57,0,Setup!$K$2)</f>
        <v>Translate commands</v>
      </c>
      <c r="B57" s="11" t="s">
        <v>17</v>
      </c>
      <c r="C57" s="11" t="str">
        <f t="shared" si="0"/>
        <v>1Translate commands</v>
      </c>
      <c r="D57" t="str">
        <f t="shared" si="1"/>
        <v>ChTranslate commands</v>
      </c>
    </row>
    <row r="58" spans="1:4" ht="14.25">
      <c r="A58" s="11" t="str">
        <f ca="1">OFFSET($A58,0,Setup!$K$2)</f>
        <v>Dialogue  Boxes</v>
      </c>
      <c r="B58" s="11" t="s">
        <v>66</v>
      </c>
      <c r="C58" s="11" t="str">
        <f>1&amp;B58</f>
        <v>1Dialogue  Boxes</v>
      </c>
      <c r="D58" t="str">
        <f>"Ch"&amp;B58</f>
        <v>ChDialogue  Boxes</v>
      </c>
    </row>
    <row r="59" spans="1:4" ht="14.25">
      <c r="A59" s="11" t="s">
        <v>67</v>
      </c>
      <c r="B59" s="11" t="s">
        <v>67</v>
      </c>
      <c r="C59" s="11" t="str">
        <f>1&amp;B59</f>
        <v>1Close</v>
      </c>
      <c r="D59" t="str">
        <f>"Ch"&amp;B59</f>
        <v>ChClose</v>
      </c>
    </row>
    <row r="60" spans="1:4" ht="14.25">
      <c r="A60" s="11" t="s">
        <v>68</v>
      </c>
      <c r="B60" s="11" t="s">
        <v>68</v>
      </c>
      <c r="C60" s="11" t="str">
        <f>1&amp;B60</f>
        <v>1Don't show again</v>
      </c>
      <c r="D60" t="str">
        <f>"Ch"&amp;B60</f>
        <v>ChDon't show again</v>
      </c>
    </row>
    <row r="61" spans="1:4" ht="297.75" customHeight="1">
      <c r="A61" s="16"/>
      <c r="B61" s="16" t="s">
        <v>69</v>
      </c>
      <c r="C61" s="16" t="str">
        <f t="shared" si="0"/>
        <v>1HELP 
This program Encodes and Unencodes Email using a 8 digit Pin number for each Email. 
The program uses random numbers to generate a unique number for each letter, these numbers are then randomly mixed.
This creates a one in 100 million combination which can only be accessed by the 8 digit Pin number.
This program allows you to browse for a Text file to be unencoded. You can also paste data into this Program to be unencoded.
The second option is to encode an Email. To do this write an Email and then Encode it. You will be asked for an 8 digit number for each Email you encode. 
The recipient will need this 8 digit number to Unencode the message.
Therefore the 8 digit code must be kept secret. The Program will encode the Email and save a Text file of the encoded Email in the default directory.
You can send the Text file as an attachment or copy and paste the encoded Email as you wish. 
The default directory where the Text file will be stored once it is created is C:\SEmail, you may alter the name of the directory if you wish.
You can insert files ( ie Pictures, Word Documents etc) into a coded Email. When the Email is sent using the program the inserted file is 
made Invisible and can only be seen if the 8 digit number is entered. 
When sending a file a copy of the Program and the code to Unencode it will be stored in the default directory.
If you use Outlook  or Lotus Notes to Email you can then E Mail the Text File.                                                                                                 
Click on the Help boxes to remove them.</v>
      </c>
      <c r="D61" s="16" t="str">
        <f t="shared" si="1"/>
        <v>ChHELP 
This program Encodes and Unencodes Email using a 8 digit Pin number for each Email. 
The program uses random numbers to generate a unique number for each letter, these numbers are then randomly mixed.
This creates a one in 100 million combination which can only be accessed by the 8 digit Pin number.
This program allows you to browse for a Text file to be unencoded. You can also paste data into this Program to be unencoded.
The second option is to encode an Email. To do this write an Email and then Encode it. You will be asked for an 8 digit number for each Email you encode. 
The recipient will need this 8 digit number to Unencode the message.
Therefore the 8 digit code must be kept secret. The Program will encode the Email and save a Text file of the encoded Email in the default directory.
You can send the Text file as an attachment or copy and paste the encoded Email as you wish. 
The default directory where the Text file will be stored once it is created is C:\SEmail, you may alter the name of the directory if you wish.
You can insert files ( ie Pictures, Word Documents etc) into a coded Email. When the Email is sent using the program the inserted file is 
made Invisible and can only be seen if the 8 digit number is entered. 
When sending a file a copy of the Program and the code to Unencode it will be stored in the default directory.
If you use Outlook  or Lotus Notes to Email you can then E Mail the Text File.                                                                                                 
Click on the Help boxes to remove them.</v>
      </c>
    </row>
    <row r="62" spans="1:4" ht="183" customHeight="1">
      <c r="A62" s="16"/>
      <c r="B62" s="16" t="s">
        <v>70</v>
      </c>
      <c r="C62" s="16" t="str">
        <f t="shared" si="0"/>
        <v>1HELP 
You can insert the information you require to be Uncoded by using Copy and Paste to put the data into this Sheet. You can also use the Browse function to locate a file which has been sent to you.
If you have previously received a file from a recipient then the previous Password will be filed. If you have entered your password for this program then this retained password is available to help save time.
If you Copy and Paste a file into the program then click on the Uncode Button to complete uncoding.
You will be asked for an E Mail address of the person who sent the E Mail to you which will be stored coded in this program.                                                                                              
Click on the Help boxes to remove them.</v>
      </c>
      <c r="D62" s="16" t="str">
        <f t="shared" si="1"/>
        <v>ChHELP 
You can insert the information you require to be Uncoded by using Copy and Paste to put the data into this Sheet. You can also use the Browse function to locate a file which has been sent to you.
If you have previously received a file from a recipient then the previous Password will be filed. If you have entered your password for this program then this retained password is available to help save time.
If you Copy and Paste a file into the program then click on the Uncode Button to complete uncoding.
You will be asked for an E Mail address of the person who sent the E Mail to you which will be stored coded in this program.                                                                                              
Click on the Help boxes to remove them.</v>
      </c>
    </row>
    <row r="63" spans="1:4" ht="245.25" customHeight="1">
      <c r="A63" s="16" t="s">
        <v>71</v>
      </c>
      <c r="B63" s="16" t="s">
        <v>71</v>
      </c>
      <c r="C63" s="16" t="str">
        <f t="shared" si="0"/>
        <v>1HELP 
After you have Encoded an E Mail you can then send it to the Recipient.
If you have Insight or Lotus Notes you can do this by clicking on the E Mail Button.
You will be asked for information such as the Message Default before the message is sent.
You can also insert an object with your coded Email. The object will be only accessable with the Password used with the E Mail.
The object will not be visible by the Recipient until the correct Password is entered.
When you E Mail to a Recipient two types of files can be sent. One type has code to help the Recipient to be able to read the E Mail.
If the Recipient has this program they do not require the code so a text file can be sent instead. If a file has been inserted then a Spreadsheet will be sent as a Text file cannot contain an inserted file.                                                                                            
Click on the Help boxes to remove them.
</v>
      </c>
      <c r="D63" s="16" t="str">
        <f t="shared" si="1"/>
        <v>ChHELP 
After you have Encoded an E Mail you can then send it to the Recipient.
If you have Insight or Lotus Notes you can do this by clicking on the E Mail Button.
You will be asked for information such as the Message Default before the message is sent.
You can also insert an object with your coded Email. The object will be only accessable with the Password used with the E Mail.
The object will not be visible by the Recipient until the correct Password is entered.
When you E Mail to a Recipient two types of files can be sent. One type has code to help the Recipient to be able to read the E Mail.
If the Recipient has this program they do not require the code so a text file can be sent instead. If a file has been inserted then a Spreadsheet will be sent as a Text file cannot contain an inserted file.                                                                                            
Click on the Help boxes to remove them.
</v>
      </c>
    </row>
  </sheetData>
  <sheetProtection/>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sheetPr codeName="Sheet1"/>
  <dimension ref="A1:N101"/>
  <sheetViews>
    <sheetView zoomScale="85" zoomScaleNormal="85" zoomScalePageLayoutView="0" workbookViewId="0" topLeftCell="A1">
      <selection activeCell="B2" sqref="B2"/>
    </sheetView>
  </sheetViews>
  <sheetFormatPr defaultColWidth="9.140625" defaultRowHeight="15"/>
  <cols>
    <col min="1" max="1" width="8.8515625" style="2" customWidth="1"/>
    <col min="2" max="2" width="8.8515625" style="1" customWidth="1"/>
    <col min="3" max="3" width="12.28125" style="0" customWidth="1"/>
    <col min="6" max="6" width="3.421875" style="0" customWidth="1"/>
    <col min="8" max="8" width="7.8515625" style="0" customWidth="1"/>
    <col min="10" max="10" width="8.8515625" style="14" customWidth="1"/>
    <col min="13" max="13" width="8.8515625" style="14" customWidth="1"/>
  </cols>
  <sheetData>
    <row r="1" spans="1:14" ht="14.25">
      <c r="A1" s="3" t="s">
        <v>19</v>
      </c>
      <c r="B1" s="35" t="b">
        <v>1</v>
      </c>
      <c r="C1" t="s">
        <v>165</v>
      </c>
      <c r="D1" s="36"/>
      <c r="E1" t="s">
        <v>174</v>
      </c>
      <c r="G1" t="s">
        <v>73</v>
      </c>
      <c r="H1" s="39" t="str">
        <f>CHAR(15)</f>
        <v>_x000F_</v>
      </c>
      <c r="I1" s="12" t="s">
        <v>175</v>
      </c>
      <c r="J1" s="21" t="s">
        <v>74</v>
      </c>
      <c r="K1" t="s">
        <v>75</v>
      </c>
      <c r="L1" t="s">
        <v>213</v>
      </c>
      <c r="M1" s="21" t="s">
        <v>214</v>
      </c>
      <c r="N1" t="s">
        <v>215</v>
      </c>
    </row>
    <row r="2" spans="1:11" ht="14.25">
      <c r="A2" s="4" t="s">
        <v>20</v>
      </c>
      <c r="B2" s="35"/>
      <c r="C2" t="s">
        <v>210</v>
      </c>
      <c r="D2" s="14" t="s">
        <v>212</v>
      </c>
      <c r="E2">
        <v>102</v>
      </c>
      <c r="G2">
        <v>98</v>
      </c>
      <c r="H2" s="12" t="s">
        <v>156</v>
      </c>
      <c r="I2" s="12" t="s">
        <v>289</v>
      </c>
      <c r="K2" s="2"/>
    </row>
    <row r="3" spans="1:11" ht="14.25">
      <c r="A3" s="1" t="s">
        <v>72</v>
      </c>
      <c r="B3" s="35" t="s">
        <v>39</v>
      </c>
      <c r="E3">
        <v>294</v>
      </c>
      <c r="G3">
        <v>96</v>
      </c>
      <c r="H3" s="12" t="s">
        <v>154</v>
      </c>
      <c r="I3" s="12" t="s">
        <v>246</v>
      </c>
      <c r="K3" s="2"/>
    </row>
    <row r="4" spans="1:11" ht="14.25">
      <c r="A4" s="3" t="s">
        <v>0</v>
      </c>
      <c r="B4" s="34"/>
      <c r="C4" s="36"/>
      <c r="E4">
        <v>150</v>
      </c>
      <c r="G4">
        <v>100</v>
      </c>
      <c r="H4" s="12" t="s">
        <v>158</v>
      </c>
      <c r="I4" s="12" t="s">
        <v>251</v>
      </c>
      <c r="K4" s="2"/>
    </row>
    <row r="5" spans="1:11" ht="14.25">
      <c r="A5" s="40"/>
      <c r="B5" s="1">
        <f>B4&amp;B4&amp;B4</f>
      </c>
      <c r="E5">
        <v>296</v>
      </c>
      <c r="G5">
        <v>45</v>
      </c>
      <c r="H5" s="12" t="s">
        <v>111</v>
      </c>
      <c r="I5" s="12" t="s">
        <v>311</v>
      </c>
      <c r="K5" s="2"/>
    </row>
    <row r="6" spans="1:11" ht="14.25">
      <c r="A6" s="1">
        <v>1</v>
      </c>
      <c r="C6" s="1">
        <f aca="true" t="shared" si="0" ref="C6:C15">IF($B$5="","",MID($B$5,A6,1))</f>
      </c>
      <c r="E6">
        <v>122</v>
      </c>
      <c r="G6">
        <v>74</v>
      </c>
      <c r="H6" s="12" t="s">
        <v>135</v>
      </c>
      <c r="I6" s="12" t="s">
        <v>307</v>
      </c>
      <c r="K6" s="2"/>
    </row>
    <row r="7" spans="1:11" ht="14.25">
      <c r="A7" s="4">
        <v>3</v>
      </c>
      <c r="C7" s="1">
        <f t="shared" si="0"/>
      </c>
      <c r="E7">
        <v>245</v>
      </c>
      <c r="G7">
        <v>5</v>
      </c>
      <c r="H7" s="12" t="s">
        <v>79</v>
      </c>
      <c r="I7" s="12" t="s">
        <v>240</v>
      </c>
      <c r="K7" s="2"/>
    </row>
    <row r="8" spans="1:11" ht="14.25">
      <c r="A8" s="1">
        <v>5</v>
      </c>
      <c r="C8" s="1">
        <f t="shared" si="0"/>
      </c>
      <c r="E8">
        <v>214</v>
      </c>
      <c r="G8">
        <v>99</v>
      </c>
      <c r="H8" s="12" t="s">
        <v>157</v>
      </c>
      <c r="I8" s="12" t="s">
        <v>285</v>
      </c>
      <c r="K8" s="2"/>
    </row>
    <row r="9" spans="1:11" ht="14.25">
      <c r="A9" s="4">
        <v>7</v>
      </c>
      <c r="C9" s="1">
        <f t="shared" si="0"/>
      </c>
      <c r="E9">
        <v>133</v>
      </c>
      <c r="G9">
        <v>84</v>
      </c>
      <c r="H9" s="18" t="s">
        <v>331</v>
      </c>
      <c r="I9" s="12" t="s">
        <v>333</v>
      </c>
      <c r="K9" s="2"/>
    </row>
    <row r="10" spans="1:11" ht="14.25">
      <c r="A10" s="1">
        <v>9</v>
      </c>
      <c r="C10" s="1">
        <f t="shared" si="0"/>
      </c>
      <c r="E10">
        <v>209</v>
      </c>
      <c r="G10">
        <v>44</v>
      </c>
      <c r="H10" s="12" t="s">
        <v>110</v>
      </c>
      <c r="I10" s="12" t="s">
        <v>308</v>
      </c>
      <c r="K10" s="2"/>
    </row>
    <row r="11" spans="1:11" ht="14.25">
      <c r="A11" s="1">
        <v>2</v>
      </c>
      <c r="C11" s="1">
        <f t="shared" si="0"/>
      </c>
      <c r="E11">
        <v>231</v>
      </c>
      <c r="G11">
        <v>10</v>
      </c>
      <c r="H11" s="12" t="s">
        <v>84</v>
      </c>
      <c r="I11" s="12" t="s">
        <v>284</v>
      </c>
      <c r="K11" s="2"/>
    </row>
    <row r="12" spans="1:11" ht="14.25">
      <c r="A12" s="4">
        <v>4</v>
      </c>
      <c r="C12" s="1">
        <f t="shared" si="0"/>
      </c>
      <c r="E12">
        <v>124</v>
      </c>
      <c r="G12">
        <v>23</v>
      </c>
      <c r="H12" s="12" t="s">
        <v>94</v>
      </c>
      <c r="I12" s="12" t="s">
        <v>218</v>
      </c>
      <c r="K12" s="2"/>
    </row>
    <row r="13" spans="1:11" ht="14.25">
      <c r="A13" s="1">
        <v>6</v>
      </c>
      <c r="C13" s="1">
        <f t="shared" si="0"/>
      </c>
      <c r="E13">
        <v>169</v>
      </c>
      <c r="G13">
        <v>28</v>
      </c>
      <c r="H13" s="12" t="s">
        <v>97</v>
      </c>
      <c r="I13" s="12" t="s">
        <v>259</v>
      </c>
      <c r="K13" s="19"/>
    </row>
    <row r="14" spans="1:11" ht="14.25">
      <c r="A14" s="4">
        <v>8</v>
      </c>
      <c r="C14" s="1">
        <f t="shared" si="0"/>
      </c>
      <c r="E14">
        <v>220</v>
      </c>
      <c r="G14">
        <v>27</v>
      </c>
      <c r="H14" s="12">
        <v>7</v>
      </c>
      <c r="I14" s="12" t="s">
        <v>235</v>
      </c>
      <c r="K14" s="2"/>
    </row>
    <row r="15" spans="1:11" ht="14.25">
      <c r="A15" s="1">
        <v>10</v>
      </c>
      <c r="C15" s="1">
        <f t="shared" si="0"/>
      </c>
      <c r="E15">
        <v>107</v>
      </c>
      <c r="G15">
        <v>73</v>
      </c>
      <c r="H15" s="12" t="s">
        <v>134</v>
      </c>
      <c r="I15" s="12" t="s">
        <v>297</v>
      </c>
      <c r="K15" s="19"/>
    </row>
    <row r="16" spans="1:11" ht="14.25">
      <c r="A16" s="1">
        <v>11</v>
      </c>
      <c r="C16" s="1">
        <f>IF($C6="","",IF(CODE(C6)=63,CHAR(CODE(C6)+1),IF(ISERROR(CHAR(CODE(C6)+1)),CHAR(CODE(C6)-1),CHAR(CODE(C6)+1))))</f>
      </c>
      <c r="E16">
        <v>234</v>
      </c>
      <c r="G16">
        <v>91</v>
      </c>
      <c r="H16" s="12" t="s">
        <v>149</v>
      </c>
      <c r="I16" s="12" t="s">
        <v>262</v>
      </c>
      <c r="K16" s="2"/>
    </row>
    <row r="17" spans="1:11" ht="14.25">
      <c r="A17" s="4">
        <v>12</v>
      </c>
      <c r="C17" s="1">
        <f>IF($C7="","",IF(CODE(C7)=63,CHAR(CODE(C7)+2),IF(ISERROR(CHAR(CODE(C7)+1)),CHAR(CODE(C7)-1),CHAR(CODE(C7)+1))))</f>
      </c>
      <c r="E17">
        <v>211</v>
      </c>
      <c r="G17">
        <v>69</v>
      </c>
      <c r="H17" s="12" t="s">
        <v>33</v>
      </c>
      <c r="I17" s="12" t="s">
        <v>221</v>
      </c>
      <c r="K17" s="2"/>
    </row>
    <row r="18" spans="1:11" ht="14.25">
      <c r="A18" s="1">
        <v>13</v>
      </c>
      <c r="C18" s="1">
        <f>IF($C8="","",IF(CODE(C8)=63,CHAR(CODE(C8)-3),IF(ISERROR(CHAR(CODE(C8)+1)),CHAR(CODE(C8)-1),CHAR(CODE(C8)+1))))</f>
      </c>
      <c r="E18">
        <v>145</v>
      </c>
      <c r="G18">
        <v>43</v>
      </c>
      <c r="H18" s="12" t="s">
        <v>109</v>
      </c>
      <c r="I18" s="12" t="s">
        <v>306</v>
      </c>
      <c r="K18" s="2"/>
    </row>
    <row r="19" spans="1:11" ht="14.25">
      <c r="A19" s="4">
        <v>14</v>
      </c>
      <c r="C19" s="1">
        <f>IF($C9="","",IF(CODE(C9)=63,CHAR(CODE(C9)+5),IF(ISERROR(CHAR(CODE(C9)+1)),CHAR(CODE(C9)-1),CHAR(CODE(C9)+1))))</f>
      </c>
      <c r="E19">
        <v>134</v>
      </c>
      <c r="G19">
        <v>17</v>
      </c>
      <c r="H19" s="12" t="s">
        <v>89</v>
      </c>
      <c r="I19" s="12" t="s">
        <v>252</v>
      </c>
      <c r="K19" s="19"/>
    </row>
    <row r="20" spans="1:11" ht="14.25">
      <c r="A20" s="1">
        <v>15</v>
      </c>
      <c r="C20" s="1">
        <f>IF($C10="","",IF(CODE(C10)=63,CHAR(CODE(C10)-7),IF(ISERROR(CHAR(CODE(C10)+1)),CHAR(CODE(C10)-1),CHAR(CODE(C10)+1))))</f>
      </c>
      <c r="E20">
        <v>204</v>
      </c>
      <c r="G20">
        <v>42</v>
      </c>
      <c r="H20" s="12" t="s">
        <v>108</v>
      </c>
      <c r="I20" s="12" t="s">
        <v>233</v>
      </c>
      <c r="K20" s="2"/>
    </row>
    <row r="21" spans="1:11" ht="14.25">
      <c r="A21" s="4">
        <v>16</v>
      </c>
      <c r="C21" s="1">
        <f>IF($C11="","",IF(CODE(C11)=63,CHAR(CODE(C11)+8),IF(ISERROR(CHAR(CODE(C11)+1)),CHAR(CODE(C11)-1),CHAR(CODE(C11)+1))))</f>
      </c>
      <c r="E21">
        <v>160</v>
      </c>
      <c r="G21">
        <v>4</v>
      </c>
      <c r="H21" s="18" t="s">
        <v>326</v>
      </c>
      <c r="I21" s="12" t="s">
        <v>279</v>
      </c>
      <c r="K21" s="2"/>
    </row>
    <row r="22" spans="1:11" ht="14.25">
      <c r="A22" s="1">
        <v>17</v>
      </c>
      <c r="C22" s="1">
        <f>IF($C12="","",IF(CODE(C12)=63,CHAR(CODE(C12)-7),IF(ISERROR(CHAR(CODE(C12)+1)),CHAR(CODE(C12)-1),CHAR(CODE(C12)+1))))</f>
      </c>
      <c r="E22">
        <v>215</v>
      </c>
      <c r="G22">
        <v>87</v>
      </c>
      <c r="H22" s="12">
        <v>0</v>
      </c>
      <c r="I22" s="12" t="s">
        <v>224</v>
      </c>
      <c r="K22" s="2"/>
    </row>
    <row r="23" spans="1:11" ht="14.25">
      <c r="A23" s="4">
        <v>18</v>
      </c>
      <c r="C23" s="1">
        <f>IF($C13="","",IF(CODE(C13)=63,CHAR(CODE(C13)+11),IF(ISERROR(CHAR(CODE(C13)+1)),CHAR(CODE(C13)-1),CHAR(CODE(C13)+1))))</f>
      </c>
      <c r="E23">
        <v>27</v>
      </c>
      <c r="G23">
        <v>13</v>
      </c>
      <c r="H23" s="12" t="s">
        <v>86</v>
      </c>
      <c r="I23" s="12" t="s">
        <v>228</v>
      </c>
      <c r="K23" s="2"/>
    </row>
    <row r="24" spans="1:11" ht="14.25">
      <c r="A24" s="1">
        <v>19</v>
      </c>
      <c r="C24" s="1">
        <f>IF($C14="","",IF(CODE(C14)=63,CHAR(CODE(C14)-19),IF(ISERROR(CHAR(CODE(C14)+1)),CHAR(CODE(C14)-1),CHAR(CODE(C14)+1))))</f>
      </c>
      <c r="E24">
        <v>106</v>
      </c>
      <c r="G24">
        <v>66</v>
      </c>
      <c r="H24" s="12" t="s">
        <v>130</v>
      </c>
      <c r="I24" s="12" t="s">
        <v>298</v>
      </c>
      <c r="K24" s="2"/>
    </row>
    <row r="25" spans="1:11" ht="14.25">
      <c r="A25" s="4">
        <v>20</v>
      </c>
      <c r="C25" s="1">
        <f>IF($C15="","",IF(CODE(C15)=63,CHAR(CODE(C15)+14),IF(ISERROR(CHAR(CODE(C15)+1)),CHAR(CODE(C15)-1),CHAR(CODE(C15)+1))))</f>
      </c>
      <c r="E25">
        <v>299</v>
      </c>
      <c r="G25">
        <v>68</v>
      </c>
      <c r="H25" s="12" t="s">
        <v>131</v>
      </c>
      <c r="I25" s="12" t="s">
        <v>242</v>
      </c>
      <c r="K25" s="2"/>
    </row>
    <row r="26" spans="1:11" ht="14.25">
      <c r="A26" s="1">
        <v>21</v>
      </c>
      <c r="C26" s="1">
        <f>IF($C6="","",IF(CODE(C6)=63,ABS(LEFT(CODE(C6),1)-RIGHT(CODE(C17),1)),IF(LEFT(CODE(C6),1)+RIGHT(CODE(C6),1)&lt;10,LEFT(CODE(C6),1)+RIGHT(CODE(C6),1),ABS(LEFT(CODE(C6),1)-RIGHT(CODE(C6),1)))))</f>
      </c>
      <c r="G26">
        <v>67</v>
      </c>
      <c r="H26" s="12">
        <v>1</v>
      </c>
      <c r="I26" s="12" t="s">
        <v>267</v>
      </c>
      <c r="K26" s="2"/>
    </row>
    <row r="27" spans="1:11" ht="14.25">
      <c r="A27" s="4">
        <v>22</v>
      </c>
      <c r="C27" s="1">
        <f aca="true" t="shared" si="1" ref="C27:C35">IF($C7="","",IF(CODE(C7)=63,ABS(LEFT(CODE(C7),1)-RIGHT(CODE(C18),1)),IF(LEFT(CODE(C7),1)+RIGHT(CODE(C7),1)&lt;10,LEFT(CODE(C7),1)+RIGHT(CODE(C7),1),ABS(LEFT(CODE(C7),1)-RIGHT(CODE(C7),1)))))</f>
      </c>
      <c r="G27">
        <v>38</v>
      </c>
      <c r="H27" s="12" t="s">
        <v>106</v>
      </c>
      <c r="I27" s="12" t="s">
        <v>220</v>
      </c>
      <c r="K27" s="2"/>
    </row>
    <row r="28" spans="1:11" ht="14.25">
      <c r="A28" s="1">
        <v>23</v>
      </c>
      <c r="C28" s="1">
        <f t="shared" si="1"/>
      </c>
      <c r="G28">
        <v>34</v>
      </c>
      <c r="H28" s="12" t="s">
        <v>102</v>
      </c>
      <c r="I28" s="12" t="s">
        <v>227</v>
      </c>
      <c r="K28" s="2"/>
    </row>
    <row r="29" spans="1:11" ht="14.25">
      <c r="A29" s="4">
        <v>24</v>
      </c>
      <c r="C29" s="1">
        <f t="shared" si="1"/>
      </c>
      <c r="G29">
        <v>90</v>
      </c>
      <c r="H29" s="12" t="s">
        <v>148</v>
      </c>
      <c r="I29" s="12" t="s">
        <v>229</v>
      </c>
      <c r="K29" s="2"/>
    </row>
    <row r="30" spans="1:11" ht="14.25">
      <c r="A30" s="1">
        <v>25</v>
      </c>
      <c r="C30" s="1">
        <f t="shared" si="1"/>
      </c>
      <c r="G30">
        <v>25</v>
      </c>
      <c r="H30" s="12" t="s">
        <v>96</v>
      </c>
      <c r="I30" s="12" t="s">
        <v>261</v>
      </c>
      <c r="K30" s="19"/>
    </row>
    <row r="31" spans="1:11" ht="14.25">
      <c r="A31" s="4">
        <v>26</v>
      </c>
      <c r="C31" s="1">
        <f t="shared" si="1"/>
      </c>
      <c r="G31">
        <v>37</v>
      </c>
      <c r="H31" s="20" t="s">
        <v>105</v>
      </c>
      <c r="I31" s="12" t="s">
        <v>288</v>
      </c>
      <c r="K31" s="2"/>
    </row>
    <row r="32" spans="1:11" ht="14.25">
      <c r="A32" s="1">
        <v>27</v>
      </c>
      <c r="C32" s="1">
        <f t="shared" si="1"/>
      </c>
      <c r="G32">
        <v>6</v>
      </c>
      <c r="H32" s="12" t="s">
        <v>80</v>
      </c>
      <c r="I32" s="12" t="s">
        <v>248</v>
      </c>
      <c r="K32" s="2"/>
    </row>
    <row r="33" spans="1:11" ht="14.25">
      <c r="A33" s="4">
        <v>28</v>
      </c>
      <c r="C33" s="1">
        <f t="shared" si="1"/>
      </c>
      <c r="G33">
        <v>7</v>
      </c>
      <c r="H33" s="12" t="s">
        <v>81</v>
      </c>
      <c r="I33" s="12" t="s">
        <v>236</v>
      </c>
      <c r="K33" s="2"/>
    </row>
    <row r="34" spans="1:11" ht="14.25">
      <c r="A34" s="1">
        <v>29</v>
      </c>
      <c r="C34" s="1">
        <f t="shared" si="1"/>
      </c>
      <c r="G34">
        <v>16</v>
      </c>
      <c r="H34" s="12" t="s">
        <v>88</v>
      </c>
      <c r="I34" s="12" t="s">
        <v>310</v>
      </c>
      <c r="K34" s="2"/>
    </row>
    <row r="35" spans="1:11" ht="14.25">
      <c r="A35" s="4">
        <v>30</v>
      </c>
      <c r="C35" s="1">
        <f t="shared" si="1"/>
      </c>
      <c r="G35">
        <v>14</v>
      </c>
      <c r="H35" s="12" t="s">
        <v>87</v>
      </c>
      <c r="I35" s="12" t="s">
        <v>292</v>
      </c>
      <c r="K35" s="2"/>
    </row>
    <row r="36" spans="7:11" ht="14.25">
      <c r="G36">
        <v>64</v>
      </c>
      <c r="H36" s="12" t="s">
        <v>129</v>
      </c>
      <c r="I36" s="12" t="s">
        <v>304</v>
      </c>
      <c r="K36" s="2"/>
    </row>
    <row r="37" spans="7:11" ht="14.25">
      <c r="G37">
        <v>94</v>
      </c>
      <c r="H37" s="12" t="s">
        <v>152</v>
      </c>
      <c r="I37" s="12" t="s">
        <v>286</v>
      </c>
      <c r="K37" s="2"/>
    </row>
    <row r="38" spans="7:11" ht="14.25">
      <c r="G38">
        <v>29</v>
      </c>
      <c r="H38" s="12" t="s">
        <v>98</v>
      </c>
      <c r="I38" s="12" t="s">
        <v>277</v>
      </c>
      <c r="K38" s="2"/>
    </row>
    <row r="39" spans="7:11" ht="14.25">
      <c r="G39">
        <v>92</v>
      </c>
      <c r="H39" s="12" t="s">
        <v>150</v>
      </c>
      <c r="I39" s="12" t="s">
        <v>241</v>
      </c>
      <c r="K39" s="2"/>
    </row>
    <row r="40" spans="7:11" ht="14.25">
      <c r="G40">
        <v>89</v>
      </c>
      <c r="H40" s="12" t="s">
        <v>147</v>
      </c>
      <c r="I40" s="12" t="s">
        <v>269</v>
      </c>
      <c r="K40" s="2"/>
    </row>
    <row r="41" spans="7:11" ht="14.25">
      <c r="G41">
        <v>24</v>
      </c>
      <c r="H41" s="12" t="s">
        <v>95</v>
      </c>
      <c r="I41" s="12" t="s">
        <v>294</v>
      </c>
      <c r="K41" s="2"/>
    </row>
    <row r="42" spans="7:11" ht="14.25">
      <c r="G42">
        <v>58</v>
      </c>
      <c r="H42" s="12" t="s">
        <v>123</v>
      </c>
      <c r="I42" s="12" t="s">
        <v>249</v>
      </c>
      <c r="K42" s="2"/>
    </row>
    <row r="43" spans="7:11" ht="14.25">
      <c r="G43">
        <v>52</v>
      </c>
      <c r="H43" s="12" t="s">
        <v>117</v>
      </c>
      <c r="I43" s="12" t="s">
        <v>300</v>
      </c>
      <c r="K43" s="2"/>
    </row>
    <row r="44" spans="7:11" ht="14.25">
      <c r="G44">
        <v>56</v>
      </c>
      <c r="H44" s="12" t="s">
        <v>121</v>
      </c>
      <c r="I44" s="12" t="s">
        <v>232</v>
      </c>
      <c r="K44" s="2"/>
    </row>
    <row r="45" spans="7:11" ht="14.25">
      <c r="G45">
        <v>9</v>
      </c>
      <c r="H45" s="12" t="s">
        <v>83</v>
      </c>
      <c r="I45" s="12" t="s">
        <v>296</v>
      </c>
      <c r="K45" s="2"/>
    </row>
    <row r="46" spans="7:11" ht="14.25">
      <c r="G46">
        <v>86</v>
      </c>
      <c r="H46" s="12" t="s">
        <v>146</v>
      </c>
      <c r="I46" s="12" t="s">
        <v>219</v>
      </c>
      <c r="K46" s="2"/>
    </row>
    <row r="47" spans="7:11" ht="14.25">
      <c r="G47">
        <v>47</v>
      </c>
      <c r="H47" s="12" t="s">
        <v>113</v>
      </c>
      <c r="I47" s="12" t="s">
        <v>315</v>
      </c>
      <c r="K47" s="2"/>
    </row>
    <row r="48" spans="7:11" ht="14.25">
      <c r="G48">
        <v>55</v>
      </c>
      <c r="H48" s="12" t="s">
        <v>120</v>
      </c>
      <c r="I48" s="12" t="s">
        <v>305</v>
      </c>
      <c r="K48" s="2"/>
    </row>
    <row r="49" spans="7:11" ht="14.25">
      <c r="G49">
        <v>22</v>
      </c>
      <c r="H49" s="12" t="s">
        <v>93</v>
      </c>
      <c r="I49" s="12" t="s">
        <v>245</v>
      </c>
      <c r="K49" s="2"/>
    </row>
    <row r="50" spans="7:11" ht="14.25">
      <c r="G50">
        <v>59</v>
      </c>
      <c r="H50" s="12" t="s">
        <v>124</v>
      </c>
      <c r="I50" s="12" t="s">
        <v>247</v>
      </c>
      <c r="K50" s="2"/>
    </row>
    <row r="51" spans="7:11" ht="14.25">
      <c r="G51">
        <v>12</v>
      </c>
      <c r="H51" s="12" t="s">
        <v>85</v>
      </c>
      <c r="I51" s="12" t="s">
        <v>272</v>
      </c>
      <c r="K51" s="2"/>
    </row>
    <row r="52" spans="7:11" ht="14.25">
      <c r="G52">
        <v>81</v>
      </c>
      <c r="H52" s="12" t="s">
        <v>142</v>
      </c>
      <c r="I52" s="12" t="s">
        <v>295</v>
      </c>
      <c r="K52" s="2"/>
    </row>
    <row r="53" spans="7:11" ht="14.25">
      <c r="G53">
        <v>46</v>
      </c>
      <c r="H53" s="12" t="s">
        <v>112</v>
      </c>
      <c r="I53" s="12" t="s">
        <v>263</v>
      </c>
      <c r="K53" s="2"/>
    </row>
    <row r="54" spans="7:11" ht="14.25">
      <c r="G54">
        <v>51</v>
      </c>
      <c r="H54" s="12" t="s">
        <v>116</v>
      </c>
      <c r="I54" s="12" t="s">
        <v>271</v>
      </c>
      <c r="K54" s="2"/>
    </row>
    <row r="55" spans="7:11" ht="14.25">
      <c r="G55">
        <v>15</v>
      </c>
      <c r="H55" s="12">
        <v>3</v>
      </c>
      <c r="I55" s="12" t="s">
        <v>275</v>
      </c>
      <c r="K55" s="2"/>
    </row>
    <row r="56" spans="7:11" ht="14.25">
      <c r="G56">
        <v>82</v>
      </c>
      <c r="H56" s="12" t="s">
        <v>143</v>
      </c>
      <c r="I56" s="12" t="s">
        <v>226</v>
      </c>
      <c r="K56" s="2"/>
    </row>
    <row r="57" spans="7:11" ht="14.25">
      <c r="G57">
        <v>76</v>
      </c>
      <c r="H57" s="12" t="s">
        <v>137</v>
      </c>
      <c r="I57" s="12" t="s">
        <v>237</v>
      </c>
      <c r="K57" s="2"/>
    </row>
    <row r="58" spans="7:11" ht="14.25">
      <c r="G58">
        <v>33</v>
      </c>
      <c r="H58" s="12" t="s">
        <v>101</v>
      </c>
      <c r="I58" s="12" t="s">
        <v>278</v>
      </c>
      <c r="K58" s="2"/>
    </row>
    <row r="59" spans="7:11" ht="14.25">
      <c r="G59">
        <v>49</v>
      </c>
      <c r="H59" s="12">
        <v>4</v>
      </c>
      <c r="I59" s="12" t="s">
        <v>239</v>
      </c>
      <c r="K59" s="2"/>
    </row>
    <row r="60" spans="7:11" ht="14.25">
      <c r="G60">
        <v>72</v>
      </c>
      <c r="H60" s="12" t="s">
        <v>133</v>
      </c>
      <c r="I60" s="12" t="s">
        <v>256</v>
      </c>
      <c r="K60" s="2"/>
    </row>
    <row r="61" spans="7:11" ht="14.25">
      <c r="G61">
        <v>39</v>
      </c>
      <c r="H61" s="12" t="s">
        <v>107</v>
      </c>
      <c r="I61" s="12" t="s">
        <v>231</v>
      </c>
      <c r="K61" s="2"/>
    </row>
    <row r="62" spans="7:11" ht="14.25">
      <c r="G62">
        <v>32</v>
      </c>
      <c r="H62" s="12" t="s">
        <v>100</v>
      </c>
      <c r="I62" s="12" t="s">
        <v>222</v>
      </c>
      <c r="K62" s="19"/>
    </row>
    <row r="63" spans="7:11" ht="14.25">
      <c r="G63">
        <v>78</v>
      </c>
      <c r="H63" s="12" t="s">
        <v>139</v>
      </c>
      <c r="I63" s="12" t="s">
        <v>290</v>
      </c>
      <c r="K63" s="19"/>
    </row>
    <row r="64" spans="7:11" ht="14.25">
      <c r="G64">
        <v>19</v>
      </c>
      <c r="H64" s="12" t="s">
        <v>91</v>
      </c>
      <c r="I64" s="12" t="s">
        <v>274</v>
      </c>
      <c r="K64" s="2"/>
    </row>
    <row r="65" spans="7:11" ht="14.25">
      <c r="G65">
        <v>75</v>
      </c>
      <c r="H65" s="12" t="s">
        <v>136</v>
      </c>
      <c r="I65" s="12" t="s">
        <v>303</v>
      </c>
      <c r="K65" s="2"/>
    </row>
    <row r="66" spans="7:11" ht="14.25">
      <c r="G66">
        <v>62</v>
      </c>
      <c r="H66" s="12" t="s">
        <v>127</v>
      </c>
      <c r="I66" s="12" t="s">
        <v>293</v>
      </c>
      <c r="K66" s="19"/>
    </row>
    <row r="67" spans="7:11" ht="14.25">
      <c r="G67">
        <v>41</v>
      </c>
      <c r="H67" s="18" t="s">
        <v>160</v>
      </c>
      <c r="I67" s="12" t="s">
        <v>299</v>
      </c>
      <c r="K67" s="2"/>
    </row>
    <row r="68" spans="7:11" ht="14.25">
      <c r="G68">
        <v>48</v>
      </c>
      <c r="H68" s="12" t="s">
        <v>114</v>
      </c>
      <c r="I68" s="12" t="s">
        <v>230</v>
      </c>
      <c r="K68" s="2"/>
    </row>
    <row r="69" spans="7:11" ht="14.25">
      <c r="G69">
        <v>77</v>
      </c>
      <c r="H69" s="12" t="s">
        <v>138</v>
      </c>
      <c r="I69" s="12" t="s">
        <v>287</v>
      </c>
      <c r="K69" s="2"/>
    </row>
    <row r="70" spans="7:11" ht="14.25">
      <c r="G70">
        <v>35</v>
      </c>
      <c r="H70" s="12" t="s">
        <v>103</v>
      </c>
      <c r="I70" s="12" t="s">
        <v>225</v>
      </c>
      <c r="K70" s="2"/>
    </row>
    <row r="71" spans="7:11" ht="14.25">
      <c r="G71">
        <v>31</v>
      </c>
      <c r="H71" s="12" t="s">
        <v>99</v>
      </c>
      <c r="I71" s="12" t="s">
        <v>255</v>
      </c>
      <c r="K71" s="2"/>
    </row>
    <row r="72" spans="7:11" ht="14.25">
      <c r="G72">
        <v>65</v>
      </c>
      <c r="H72" s="18" t="s">
        <v>179</v>
      </c>
      <c r="I72" s="12" t="s">
        <v>301</v>
      </c>
      <c r="K72" s="2"/>
    </row>
    <row r="73" spans="7:11" ht="14.25">
      <c r="G73">
        <v>3</v>
      </c>
      <c r="H73" s="12" t="s">
        <v>78</v>
      </c>
      <c r="I73" s="12" t="s">
        <v>260</v>
      </c>
      <c r="K73" s="2"/>
    </row>
    <row r="74" spans="7:11" ht="14.25">
      <c r="G74">
        <v>95</v>
      </c>
      <c r="H74" s="12" t="s">
        <v>153</v>
      </c>
      <c r="I74" s="12" t="s">
        <v>250</v>
      </c>
      <c r="K74" s="2"/>
    </row>
    <row r="75" spans="7:11" ht="14.25">
      <c r="G75">
        <v>63</v>
      </c>
      <c r="H75" s="12" t="s">
        <v>128</v>
      </c>
      <c r="I75" s="12" t="s">
        <v>244</v>
      </c>
      <c r="K75" s="2"/>
    </row>
    <row r="76" spans="7:11" ht="14.25">
      <c r="G76">
        <v>20</v>
      </c>
      <c r="H76" s="12" t="s">
        <v>92</v>
      </c>
      <c r="I76" s="12" t="s">
        <v>280</v>
      </c>
      <c r="K76" s="2"/>
    </row>
    <row r="77" spans="7:11" ht="14.25">
      <c r="G77">
        <v>50</v>
      </c>
      <c r="H77" s="12" t="s">
        <v>115</v>
      </c>
      <c r="I77" s="12" t="s">
        <v>312</v>
      </c>
      <c r="K77" s="19"/>
    </row>
    <row r="78" spans="7:11" ht="14.25">
      <c r="G78">
        <v>80</v>
      </c>
      <c r="H78" s="12" t="s">
        <v>141</v>
      </c>
      <c r="I78" s="12" t="s">
        <v>266</v>
      </c>
      <c r="K78" s="2"/>
    </row>
    <row r="79" spans="7:11" ht="14.25">
      <c r="G79">
        <v>8</v>
      </c>
      <c r="H79" s="12" t="s">
        <v>82</v>
      </c>
      <c r="I79" s="12" t="s">
        <v>291</v>
      </c>
      <c r="K79" s="2"/>
    </row>
    <row r="80" spans="7:11" ht="14.25">
      <c r="G80">
        <v>30</v>
      </c>
      <c r="H80" s="12">
        <v>5</v>
      </c>
      <c r="I80" s="12" t="s">
        <v>270</v>
      </c>
      <c r="K80" s="2"/>
    </row>
    <row r="81" spans="7:11" ht="14.25">
      <c r="G81">
        <v>21</v>
      </c>
      <c r="H81" s="12">
        <v>2</v>
      </c>
      <c r="I81" s="12" t="s">
        <v>254</v>
      </c>
      <c r="K81" s="2"/>
    </row>
    <row r="82" spans="7:11" ht="14.25">
      <c r="G82">
        <v>97</v>
      </c>
      <c r="H82" s="12" t="s">
        <v>155</v>
      </c>
      <c r="I82" s="12" t="s">
        <v>309</v>
      </c>
      <c r="K82" s="2"/>
    </row>
    <row r="83" spans="7:11" ht="14.25">
      <c r="G83">
        <v>36</v>
      </c>
      <c r="H83" s="12" t="s">
        <v>104</v>
      </c>
      <c r="I83" s="12" t="s">
        <v>268</v>
      </c>
      <c r="K83" s="2"/>
    </row>
    <row r="84" spans="7:11" ht="14.25">
      <c r="G84">
        <v>40</v>
      </c>
      <c r="H84" s="12">
        <v>6</v>
      </c>
      <c r="I84" s="12" t="s">
        <v>264</v>
      </c>
      <c r="K84" s="2"/>
    </row>
    <row r="85" spans="7:11" ht="14.25">
      <c r="G85">
        <v>11</v>
      </c>
      <c r="H85" s="12">
        <v>9</v>
      </c>
      <c r="I85" s="12" t="s">
        <v>283</v>
      </c>
      <c r="K85" s="2"/>
    </row>
    <row r="86" spans="7:11" ht="14.25">
      <c r="G86">
        <v>83</v>
      </c>
      <c r="H86" s="12" t="s">
        <v>144</v>
      </c>
      <c r="I86" s="12" t="s">
        <v>265</v>
      </c>
      <c r="K86" s="2"/>
    </row>
    <row r="87" spans="7:11" ht="14.25">
      <c r="G87">
        <v>53</v>
      </c>
      <c r="H87" s="12" t="s">
        <v>118</v>
      </c>
      <c r="I87" s="12" t="s">
        <v>257</v>
      </c>
      <c r="K87" s="2"/>
    </row>
    <row r="88" spans="7:11" ht="14.25">
      <c r="G88">
        <v>88</v>
      </c>
      <c r="H88" s="12" t="s">
        <v>202</v>
      </c>
      <c r="I88" s="12" t="s">
        <v>282</v>
      </c>
      <c r="K88" s="2"/>
    </row>
    <row r="89" spans="7:11" ht="14.25">
      <c r="G89">
        <v>2</v>
      </c>
      <c r="H89" s="12" t="s">
        <v>77</v>
      </c>
      <c r="I89" s="12" t="s">
        <v>234</v>
      </c>
      <c r="K89" s="2"/>
    </row>
    <row r="90" spans="7:11" ht="14.25">
      <c r="G90">
        <v>79</v>
      </c>
      <c r="H90" s="12" t="s">
        <v>140</v>
      </c>
      <c r="I90" s="12" t="s">
        <v>281</v>
      </c>
      <c r="K90" s="2"/>
    </row>
    <row r="91" spans="7:11" ht="14.25">
      <c r="G91">
        <v>26</v>
      </c>
      <c r="H91" s="18" t="s">
        <v>159</v>
      </c>
      <c r="I91" s="12" t="s">
        <v>258</v>
      </c>
      <c r="K91" s="2"/>
    </row>
    <row r="92" spans="7:11" ht="14.25">
      <c r="G92">
        <v>54</v>
      </c>
      <c r="H92" s="12" t="s">
        <v>119</v>
      </c>
      <c r="I92" s="12" t="s">
        <v>238</v>
      </c>
      <c r="K92" s="2"/>
    </row>
    <row r="93" spans="7:11" ht="14.25">
      <c r="G93">
        <v>85</v>
      </c>
      <c r="H93" s="12" t="s">
        <v>145</v>
      </c>
      <c r="I93" s="12" t="s">
        <v>253</v>
      </c>
      <c r="K93" s="2"/>
    </row>
    <row r="94" spans="7:11" ht="14.25">
      <c r="G94">
        <v>60</v>
      </c>
      <c r="H94" s="12" t="s">
        <v>125</v>
      </c>
      <c r="I94" s="12" t="s">
        <v>223</v>
      </c>
      <c r="K94" s="2"/>
    </row>
    <row r="95" spans="7:11" ht="14.25">
      <c r="G95">
        <v>61</v>
      </c>
      <c r="H95" s="12" t="s">
        <v>126</v>
      </c>
      <c r="I95" s="12" t="s">
        <v>313</v>
      </c>
      <c r="K95" s="2"/>
    </row>
    <row r="96" spans="7:11" ht="14.25">
      <c r="G96">
        <v>1</v>
      </c>
      <c r="H96" s="12" t="s">
        <v>76</v>
      </c>
      <c r="I96" s="12" t="s">
        <v>243</v>
      </c>
      <c r="K96" s="2"/>
    </row>
    <row r="97" spans="7:11" ht="14.25">
      <c r="G97">
        <v>70</v>
      </c>
      <c r="H97" s="12">
        <v>8</v>
      </c>
      <c r="I97" s="12" t="s">
        <v>276</v>
      </c>
      <c r="K97" s="2"/>
    </row>
    <row r="98" spans="7:11" ht="14.25">
      <c r="G98">
        <v>71</v>
      </c>
      <c r="H98" s="12" t="s">
        <v>132</v>
      </c>
      <c r="I98" s="12" t="s">
        <v>316</v>
      </c>
      <c r="K98" s="2"/>
    </row>
    <row r="99" spans="7:11" ht="14.25">
      <c r="G99">
        <v>57</v>
      </c>
      <c r="H99" s="12" t="s">
        <v>122</v>
      </c>
      <c r="I99" s="12" t="s">
        <v>302</v>
      </c>
      <c r="K99" s="19"/>
    </row>
    <row r="100" spans="7:11" ht="14.25">
      <c r="G100">
        <v>93</v>
      </c>
      <c r="H100" s="12" t="s">
        <v>151</v>
      </c>
      <c r="I100" s="12" t="s">
        <v>273</v>
      </c>
      <c r="K100" s="2"/>
    </row>
    <row r="101" spans="7:11" ht="14.25">
      <c r="G101">
        <v>18</v>
      </c>
      <c r="H101" s="12" t="s">
        <v>90</v>
      </c>
      <c r="I101" s="12" t="s">
        <v>314</v>
      </c>
      <c r="K101" s="2"/>
    </row>
  </sheetData>
  <sheetProtection password="C957" sheet="1" objects="1" scenarios="1"/>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2"/>
  <dimension ref="B1:C26"/>
  <sheetViews>
    <sheetView showGridLines="0" showRowColHeaders="0" tabSelected="1" zoomScale="95" zoomScaleNormal="95" zoomScalePageLayoutView="0" workbookViewId="0" topLeftCell="A4">
      <selection activeCell="D17" sqref="D17"/>
    </sheetView>
  </sheetViews>
  <sheetFormatPr defaultColWidth="12.421875" defaultRowHeight="15"/>
  <cols>
    <col min="1" max="1" width="9.8515625" style="5" customWidth="1"/>
    <col min="2" max="2" width="20.421875" style="5" customWidth="1"/>
    <col min="3" max="3" width="30.7109375" style="5" customWidth="1"/>
    <col min="4" max="4" width="13.8515625" style="5" customWidth="1"/>
    <col min="5" max="5" width="39.28125" style="5" customWidth="1"/>
    <col min="6" max="16384" width="12.421875" style="5" customWidth="1"/>
  </cols>
  <sheetData>
    <row r="1" ht="24" customHeight="1">
      <c r="B1" s="8" t="s">
        <v>18</v>
      </c>
    </row>
    <row r="2" ht="15"/>
    <row r="3" ht="15"/>
    <row r="4" ht="15"/>
    <row r="5" ht="15"/>
    <row r="6" ht="15"/>
    <row r="7" ht="15"/>
    <row r="8" ht="15"/>
    <row r="9" ht="15">
      <c r="B9" s="6" t="s">
        <v>1</v>
      </c>
    </row>
    <row r="10" ht="15">
      <c r="B10" s="6" t="s">
        <v>2</v>
      </c>
    </row>
    <row r="11" ht="15">
      <c r="B11" s="6" t="s">
        <v>3</v>
      </c>
    </row>
    <row r="12" ht="15">
      <c r="B12" s="6" t="s">
        <v>328</v>
      </c>
    </row>
    <row r="13" ht="15">
      <c r="B13" s="6" t="s">
        <v>4</v>
      </c>
    </row>
    <row r="14" ht="7.5" customHeight="1">
      <c r="B14" s="6"/>
    </row>
    <row r="15" ht="14.25">
      <c r="B15" s="6" t="str">
        <f>IF(Workarea!$D$1=TRUE,"Personal Password Entered","No Personal Password entered ctl 'e' to enter")</f>
        <v>No Personal Password entered ctl 'e' to enter</v>
      </c>
    </row>
    <row r="16" ht="8.25" customHeight="1"/>
    <row r="17" spans="2:3" ht="15">
      <c r="B17" s="6" t="s">
        <v>216</v>
      </c>
      <c r="C17" s="6"/>
    </row>
    <row r="18" spans="2:3" ht="18">
      <c r="B18" s="7" t="s">
        <v>6</v>
      </c>
      <c r="C18" s="7" t="s">
        <v>7</v>
      </c>
    </row>
    <row r="19" spans="2:3" ht="18" customHeight="1">
      <c r="B19" s="17" t="s">
        <v>173</v>
      </c>
      <c r="C19" s="17" t="s">
        <v>172</v>
      </c>
    </row>
    <row r="20" spans="2:3" ht="18" customHeight="1">
      <c r="B20" s="17" t="s">
        <v>181</v>
      </c>
      <c r="C20" s="17" t="s">
        <v>182</v>
      </c>
    </row>
    <row r="21" spans="2:3" ht="18" customHeight="1">
      <c r="B21" s="17" t="s">
        <v>8</v>
      </c>
      <c r="C21" s="17" t="s">
        <v>217</v>
      </c>
    </row>
    <row r="22" spans="2:3" ht="18" customHeight="1">
      <c r="B22" s="17" t="s">
        <v>10</v>
      </c>
      <c r="C22" s="17" t="s">
        <v>13</v>
      </c>
    </row>
    <row r="23" spans="2:3" ht="18" customHeight="1">
      <c r="B23" s="17" t="s">
        <v>12</v>
      </c>
      <c r="C23" s="17" t="s">
        <v>11</v>
      </c>
    </row>
    <row r="24" spans="2:3" ht="18" customHeight="1">
      <c r="B24" s="17" t="s">
        <v>335</v>
      </c>
      <c r="C24" s="17" t="s">
        <v>336</v>
      </c>
    </row>
    <row r="25" spans="2:3" ht="18" customHeight="1">
      <c r="B25" s="17" t="s">
        <v>14</v>
      </c>
      <c r="C25" s="17" t="s">
        <v>15</v>
      </c>
    </row>
    <row r="26" spans="2:3" ht="18" customHeight="1">
      <c r="B26" s="17" t="s">
        <v>183</v>
      </c>
      <c r="C26" s="17" t="s">
        <v>184</v>
      </c>
    </row>
  </sheetData>
  <sheetProtection/>
  <printOptions/>
  <pageMargins left="0.7" right="0.7" top="0.75" bottom="0.75" header="0.3" footer="0.3"/>
  <pageSetup horizontalDpi="600" verticalDpi="600" orientation="portrait" paperSize="9" r:id="rId4"/>
  <drawing r:id="rId3"/>
  <legacyDrawing r:id="rId2"/>
  <oleObjects>
    <oleObject progId="Note-It" shapeId="29810" r:id="rId1"/>
  </oleObjects>
</worksheet>
</file>

<file path=xl/worksheets/sheet3.xml><?xml version="1.0" encoding="utf-8"?>
<worksheet xmlns="http://schemas.openxmlformats.org/spreadsheetml/2006/main" xmlns:r="http://schemas.openxmlformats.org/officeDocument/2006/relationships">
  <sheetPr codeName="Sheet8"/>
  <dimension ref="A1:I4"/>
  <sheetViews>
    <sheetView zoomScalePageLayoutView="0" workbookViewId="0" topLeftCell="A1">
      <pane ySplit="1" topLeftCell="A2" activePane="bottomLeft" state="frozen"/>
      <selection pane="topLeft" activeCell="F11" sqref="F11"/>
      <selection pane="bottomLeft" activeCell="G3" sqref="G3"/>
    </sheetView>
  </sheetViews>
  <sheetFormatPr defaultColWidth="9.140625" defaultRowHeight="15"/>
  <cols>
    <col min="1" max="1" width="28.28125" style="0" customWidth="1"/>
    <col min="2" max="2" width="26.140625" style="0" customWidth="1"/>
    <col min="3" max="3" width="24.7109375" style="14" customWidth="1"/>
    <col min="4" max="4" width="18.7109375" style="0" customWidth="1"/>
    <col min="5" max="5" width="14.7109375" style="0" customWidth="1"/>
  </cols>
  <sheetData>
    <row r="1" spans="1:9" ht="27" customHeight="1">
      <c r="A1" s="33" t="str">
        <f>Translate!$A$52</f>
        <v>Description</v>
      </c>
      <c r="B1" s="33" t="s">
        <v>203</v>
      </c>
      <c r="C1" s="42" t="s">
        <v>209</v>
      </c>
      <c r="D1" s="33" t="s">
        <v>204</v>
      </c>
      <c r="E1" s="33" t="s">
        <v>205</v>
      </c>
      <c r="F1" s="33"/>
      <c r="G1" s="33"/>
      <c r="H1" s="33"/>
      <c r="I1" s="33"/>
    </row>
    <row r="2" spans="1:5" ht="15">
      <c r="A2" t="s">
        <v>338</v>
      </c>
      <c r="B2" t="s">
        <v>339</v>
      </c>
      <c r="C2" s="14" t="s">
        <v>34</v>
      </c>
      <c r="E2" t="s">
        <v>207</v>
      </c>
    </row>
    <row r="3" spans="1:5" ht="14.25">
      <c r="A3" t="s">
        <v>324</v>
      </c>
      <c r="B3" t="s">
        <v>330</v>
      </c>
      <c r="C3" t="s">
        <v>177</v>
      </c>
      <c r="E3" t="s">
        <v>207</v>
      </c>
    </row>
    <row r="4" ht="14.25">
      <c r="C4"/>
    </row>
  </sheetData>
  <sheetProtection/>
  <dataValidations count="1">
    <dataValidation type="list" allowBlank="1" showInputMessage="1" showErrorMessage="1" prompt="The Web Link will automatically be checked and updated" sqref="E4:E65536 E2:E3">
      <formula1>YesNo</formula1>
    </dataValidation>
  </dataValidations>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codeName="Sheet9"/>
  <dimension ref="A1:G1"/>
  <sheetViews>
    <sheetView zoomScale="85" zoomScaleNormal="85" zoomScalePageLayoutView="0" workbookViewId="0" topLeftCell="A1">
      <pane ySplit="1" topLeftCell="A2" activePane="bottomLeft" state="frozen"/>
      <selection pane="topLeft" activeCell="F11" sqref="F11"/>
      <selection pane="bottomLeft" activeCell="A2" sqref="A2"/>
    </sheetView>
  </sheetViews>
  <sheetFormatPr defaultColWidth="9.140625" defaultRowHeight="15"/>
  <cols>
    <col min="1" max="1" width="15.140625" style="0" customWidth="1"/>
    <col min="2" max="2" width="20.8515625" style="0" customWidth="1"/>
    <col min="3" max="3" width="62.7109375" style="0" bestFit="1" customWidth="1"/>
    <col min="4" max="4" width="28.00390625" style="0" customWidth="1"/>
    <col min="5" max="5" width="37.00390625" style="0" customWidth="1"/>
    <col min="6" max="6" width="18.421875" style="12" bestFit="1" customWidth="1"/>
  </cols>
  <sheetData>
    <row r="1" spans="1:7" ht="27" customHeight="1">
      <c r="A1" s="33" t="s">
        <v>55</v>
      </c>
      <c r="B1" s="33" t="s">
        <v>323</v>
      </c>
      <c r="C1" s="33" t="s">
        <v>208</v>
      </c>
      <c r="D1" s="33" t="str">
        <f>Translate!$A$29</f>
        <v>UserName/Email</v>
      </c>
      <c r="E1" s="33" t="s">
        <v>325</v>
      </c>
      <c r="F1" s="43" t="s">
        <v>57</v>
      </c>
      <c r="G1" s="33"/>
    </row>
    <row r="2" ht="15"/>
  </sheetData>
  <sheetProtection/>
  <printOptions/>
  <pageMargins left="0.7" right="0.7" top="0.75" bottom="0.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codeName="Sheet3"/>
  <dimension ref="A1:A1"/>
  <sheetViews>
    <sheetView zoomScalePageLayoutView="0" workbookViewId="0" topLeftCell="A1">
      <pane ySplit="1" topLeftCell="A2" activePane="bottomLeft" state="frozen"/>
      <selection pane="topLeft" activeCell="F11" sqref="F11"/>
      <selection pane="bottomLeft" activeCell="F3" sqref="F3"/>
    </sheetView>
  </sheetViews>
  <sheetFormatPr defaultColWidth="9.140625" defaultRowHeight="15"/>
  <cols>
    <col min="1" max="1" width="11.7109375" style="38" bestFit="1" customWidth="1"/>
    <col min="2" max="16384" width="8.8515625" style="38" customWidth="1"/>
  </cols>
  <sheetData>
    <row r="1" ht="27" customHeight="1">
      <c r="A1" s="33" t="str">
        <f>Translate!$A$47</f>
        <v>Unencode</v>
      </c>
    </row>
    <row r="2" ht="15"/>
  </sheetData>
  <sheetProtection/>
  <printOptions/>
  <pageMargins left="0.7" right="0.7" top="0.75" bottom="0.75" header="0.3" footer="0.3"/>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codeName="Sheet4"/>
  <dimension ref="A1:A1"/>
  <sheetViews>
    <sheetView zoomScalePageLayoutView="0" workbookViewId="0" topLeftCell="A1">
      <pane ySplit="1" topLeftCell="A2" activePane="bottomLeft" state="frozen"/>
      <selection pane="topLeft" activeCell="F11" sqref="F11"/>
      <selection pane="bottomLeft" activeCell="F3" sqref="F3"/>
    </sheetView>
  </sheetViews>
  <sheetFormatPr defaultColWidth="9.140625" defaultRowHeight="15" customHeight="1"/>
  <cols>
    <col min="1" max="1" width="11.7109375" style="31" customWidth="1"/>
  </cols>
  <sheetData>
    <row r="1" ht="24.75" customHeight="1">
      <c r="A1" s="44" t="str">
        <f>Translate!$A$48</f>
        <v>Encode</v>
      </c>
    </row>
  </sheetData>
  <sheetProtection/>
  <printOptions/>
  <pageMargins left="0.7" right="0.7" top="0.75" bottom="0.75" header="0.3" footer="0.3"/>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1" sqref="A1"/>
    </sheetView>
  </sheetViews>
  <sheetFormatPr defaultColWidth="9.140625" defaultRowHeight="15" customHeight="1"/>
  <cols>
    <col min="1" max="1" width="10.28125" style="31" bestFit="1" customWidth="1"/>
  </cols>
  <sheetData>
    <row r="1" ht="25.5" customHeight="1">
      <c r="A1" s="44" t="str">
        <f>Translate!$A$49</f>
        <v>Message</v>
      </c>
    </row>
  </sheetData>
  <sheetProtection/>
  <printOptions/>
  <pageMargins left="0.7" right="0.7" top="0.75" bottom="0.75" header="0.3" footer="0.3"/>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codeName="Sheet12"/>
  <dimension ref="A1:E7"/>
  <sheetViews>
    <sheetView zoomScalePageLayoutView="0" workbookViewId="0" topLeftCell="A1">
      <selection activeCell="A3" sqref="A3"/>
    </sheetView>
  </sheetViews>
  <sheetFormatPr defaultColWidth="9.140625" defaultRowHeight="15"/>
  <cols>
    <col min="1" max="1" width="36.00390625" style="0" customWidth="1"/>
    <col min="2" max="2" width="35.8515625" style="0" bestFit="1" customWidth="1"/>
    <col min="3" max="3" width="30.7109375" style="14" customWidth="1"/>
    <col min="4" max="4" width="30.7109375" style="10" customWidth="1"/>
    <col min="5" max="5" width="10.7109375" style="0" customWidth="1"/>
    <col min="7" max="7" width="11.00390625" style="0" customWidth="1"/>
  </cols>
  <sheetData>
    <row r="1" spans="1:3" ht="18" customHeight="1">
      <c r="A1" s="45" t="s">
        <v>337</v>
      </c>
      <c r="C1" s="14" t="s">
        <v>319</v>
      </c>
    </row>
    <row r="2" spans="1:5" ht="14.25" customHeight="1">
      <c r="A2" s="9" t="str">
        <f>Translate!$A28</f>
        <v>Type</v>
      </c>
      <c r="B2" s="9" t="str">
        <f>Translate!$A29</f>
        <v>UserName/Email</v>
      </c>
      <c r="C2" s="37" t="str">
        <f>Translate!$A30</f>
        <v>Password</v>
      </c>
      <c r="D2" s="9" t="str">
        <f>Translate!$A31</f>
        <v>Allocated Sequence</v>
      </c>
      <c r="E2" s="9" t="str">
        <f>Translate!$A32</f>
        <v>Date</v>
      </c>
    </row>
    <row r="3" spans="1:5" ht="15">
      <c r="A3" s="11" t="s">
        <v>33</v>
      </c>
      <c r="B3" t="s">
        <v>34</v>
      </c>
      <c r="C3" s="14" t="s">
        <v>340</v>
      </c>
      <c r="D3" s="14" t="s">
        <v>176</v>
      </c>
      <c r="E3" s="10">
        <v>41754</v>
      </c>
    </row>
    <row r="4" spans="1:5" ht="15">
      <c r="A4" s="11" t="s">
        <v>148</v>
      </c>
      <c r="B4" t="s">
        <v>177</v>
      </c>
      <c r="C4" s="14" t="s">
        <v>340</v>
      </c>
      <c r="D4" s="15" t="s">
        <v>180</v>
      </c>
      <c r="E4" s="10">
        <v>41754</v>
      </c>
    </row>
    <row r="5" spans="1:5" ht="15">
      <c r="A5" s="11"/>
      <c r="D5" s="14"/>
      <c r="E5" s="10"/>
    </row>
    <row r="6" ht="14.25">
      <c r="E6" s="10"/>
    </row>
    <row r="7" ht="14.25">
      <c r="E7" s="10"/>
    </row>
  </sheetData>
  <sheetProtection/>
  <printOptions/>
  <pageMargins left="0.7" right="0.7" top="0.75" bottom="0.75" header="0.3" footer="0.3"/>
  <pageSetup horizontalDpi="600" verticalDpi="600" orientation="portrait" paperSize="9" r:id="rId3"/>
  <legacyDrawing r:id="rId2"/>
</worksheet>
</file>

<file path=xl/worksheets/sheet9.xml><?xml version="1.0" encoding="utf-8"?>
<worksheet xmlns="http://schemas.openxmlformats.org/spreadsheetml/2006/main" xmlns:r="http://schemas.openxmlformats.org/officeDocument/2006/relationships">
  <sheetPr codeName="Sheet6"/>
  <dimension ref="A1:N26"/>
  <sheetViews>
    <sheetView zoomScalePageLayoutView="0" workbookViewId="0" topLeftCell="A4">
      <selection activeCell="B23" sqref="B23"/>
    </sheetView>
  </sheetViews>
  <sheetFormatPr defaultColWidth="9.140625" defaultRowHeight="15"/>
  <cols>
    <col min="1" max="1" width="36.00390625" style="0" customWidth="1"/>
    <col min="2" max="2" width="35.8515625" style="0" bestFit="1" customWidth="1"/>
    <col min="3" max="3" width="30.7109375" style="14" customWidth="1"/>
    <col min="4" max="4" width="30.7109375" style="10" customWidth="1"/>
    <col min="5" max="5" width="10.7109375" style="0" customWidth="1"/>
    <col min="7" max="7" width="11.00390625" style="0" customWidth="1"/>
    <col min="9" max="14" width="0" style="0" hidden="1" customWidth="1"/>
  </cols>
  <sheetData>
    <row r="1" spans="1:14" ht="15">
      <c r="A1" s="9" t="str">
        <f>Translate!$A9</f>
        <v>Setup</v>
      </c>
      <c r="F1" s="9" t="s">
        <v>21</v>
      </c>
      <c r="G1" s="9" t="s">
        <v>7</v>
      </c>
      <c r="I1" s="9" t="s">
        <v>22</v>
      </c>
      <c r="J1" s="9" t="s">
        <v>23</v>
      </c>
      <c r="K1" s="9" t="s">
        <v>24</v>
      </c>
      <c r="L1" s="9" t="s">
        <v>166</v>
      </c>
      <c r="M1" s="9" t="s">
        <v>168</v>
      </c>
      <c r="N1" s="9" t="s">
        <v>206</v>
      </c>
    </row>
    <row r="2" spans="1:14" ht="15">
      <c r="A2" s="11" t="str">
        <f>Translate!$A10</f>
        <v>Name to Save this spreadsheet</v>
      </c>
      <c r="B2" s="12" t="s">
        <v>317</v>
      </c>
      <c r="F2" t="s">
        <v>326</v>
      </c>
      <c r="G2" s="10" t="s">
        <v>25</v>
      </c>
      <c r="I2" t="str">
        <f>Translate!B1</f>
        <v>English</v>
      </c>
      <c r="J2">
        <v>1</v>
      </c>
      <c r="K2">
        <f>IF(SUMIF($I:$I,$B$4,$J:$J)=0,1,SUMIF($I:$I,$B$4,$J:$J))</f>
        <v>1</v>
      </c>
      <c r="L2" t="s">
        <v>320</v>
      </c>
      <c r="M2" t="s">
        <v>169</v>
      </c>
      <c r="N2" t="s">
        <v>207</v>
      </c>
    </row>
    <row r="3" spans="1:14" ht="15">
      <c r="A3" s="11" t="str">
        <f>Translate!$A11</f>
        <v>Name to Save encode file</v>
      </c>
      <c r="B3" s="12" t="s">
        <v>318</v>
      </c>
      <c r="F3" t="s">
        <v>159</v>
      </c>
      <c r="G3" s="10" t="s">
        <v>201</v>
      </c>
      <c r="I3" t="str">
        <f>Translate!C1</f>
        <v>1English</v>
      </c>
      <c r="J3">
        <f>J2+1</f>
        <v>2</v>
      </c>
      <c r="L3" t="s">
        <v>167</v>
      </c>
      <c r="M3" t="s">
        <v>170</v>
      </c>
      <c r="N3" t="s">
        <v>31</v>
      </c>
    </row>
    <row r="4" spans="1:13" ht="15">
      <c r="A4" t="str">
        <f>Translate!$A12</f>
        <v>Language</v>
      </c>
      <c r="B4" t="s">
        <v>36</v>
      </c>
      <c r="F4" t="s">
        <v>160</v>
      </c>
      <c r="G4" s="10" t="s">
        <v>27</v>
      </c>
      <c r="I4" t="str">
        <f>Translate!D1</f>
        <v>Chinese</v>
      </c>
      <c r="J4">
        <f>J3+1</f>
        <v>3</v>
      </c>
      <c r="L4" t="s">
        <v>171</v>
      </c>
      <c r="M4" s="13"/>
    </row>
    <row r="5" spans="1:12" ht="15">
      <c r="A5" s="9" t="s">
        <v>41</v>
      </c>
      <c r="B5" s="47"/>
      <c r="E5" s="46"/>
      <c r="F5" t="s">
        <v>331</v>
      </c>
      <c r="G5" s="10" t="s">
        <v>178</v>
      </c>
      <c r="I5" t="str">
        <f>Translate!E1</f>
        <v>Japanese</v>
      </c>
      <c r="L5" s="13"/>
    </row>
    <row r="6" spans="1:9" ht="15">
      <c r="A6" s="11" t="str">
        <f>Translate!$A14</f>
        <v>Spreadsheet start Row</v>
      </c>
      <c r="B6" s="12">
        <v>1</v>
      </c>
      <c r="F6" t="s">
        <v>162</v>
      </c>
      <c r="G6" s="10" t="s">
        <v>28</v>
      </c>
      <c r="I6" s="13"/>
    </row>
    <row r="7" spans="1:7" ht="15">
      <c r="A7" s="11" t="str">
        <f>Translate!$A15</f>
        <v>Spreadsheet start Column</v>
      </c>
      <c r="B7" s="12">
        <v>2</v>
      </c>
      <c r="F7" t="s">
        <v>161</v>
      </c>
      <c r="G7" s="10" t="s">
        <v>29</v>
      </c>
    </row>
    <row r="8" spans="1:7" ht="15">
      <c r="A8" s="11" t="str">
        <f>Translate!$A16</f>
        <v>Spreadsheet end Row</v>
      </c>
      <c r="B8" s="12"/>
      <c r="F8" t="s">
        <v>327</v>
      </c>
      <c r="G8" s="10" t="s">
        <v>163</v>
      </c>
    </row>
    <row r="9" spans="1:7" ht="15">
      <c r="A9" s="11" t="str">
        <f>Translate!$A17</f>
        <v>Spreadsheet end Column</v>
      </c>
      <c r="B9" s="12"/>
      <c r="F9" t="s">
        <v>332</v>
      </c>
      <c r="G9" s="10" t="s">
        <v>30</v>
      </c>
    </row>
    <row r="10" spans="1:7" ht="15">
      <c r="A10" s="9" t="str">
        <f>Translate!$A18</f>
        <v>In Plain Sight Output</v>
      </c>
      <c r="B10" s="47"/>
      <c r="G10" s="10"/>
    </row>
    <row r="11" spans="1:2" ht="15">
      <c r="A11" s="11" t="str">
        <f>Translate!$A19</f>
        <v>In Plain Sight chr of number</v>
      </c>
      <c r="B11" s="12">
        <v>8</v>
      </c>
    </row>
    <row r="12" spans="1:2" ht="15">
      <c r="A12" s="11" t="str">
        <f>Translate!$A20</f>
        <v>In Plain Sight decimals</v>
      </c>
      <c r="B12" s="12">
        <v>2</v>
      </c>
    </row>
    <row r="13" spans="1:2" ht="15">
      <c r="A13" s="11" t="str">
        <f>Translate!$A21</f>
        <v>In Plain Sight columns</v>
      </c>
      <c r="B13" s="12">
        <f>ROUND(B14/B11,0)</f>
        <v>13</v>
      </c>
    </row>
    <row r="14" spans="1:2" ht="15">
      <c r="A14" s="11" t="str">
        <f>Translate!$A22</f>
        <v>Number of chr for Output:</v>
      </c>
      <c r="B14" s="12">
        <v>100</v>
      </c>
    </row>
    <row r="15" spans="1:2" ht="15">
      <c r="A15" s="9" t="str">
        <f>Translate!$A23</f>
        <v>Backup</v>
      </c>
      <c r="B15" s="47"/>
    </row>
    <row r="16" spans="1:2" ht="15">
      <c r="A16" s="11" t="str">
        <f>Translate!$A24</f>
        <v>Backup </v>
      </c>
      <c r="B16" t="s">
        <v>31</v>
      </c>
    </row>
    <row r="17" spans="1:2" ht="15">
      <c r="A17" s="11" t="str">
        <f>Translate!$A25</f>
        <v>Name to Save Backup</v>
      </c>
      <c r="B17" s="14" t="s">
        <v>164</v>
      </c>
    </row>
    <row r="18" spans="1:2" ht="14.25">
      <c r="A18" s="11" t="str">
        <f>Translate!$A26</f>
        <v>Backup Response Time (Seconds)</v>
      </c>
      <c r="B18" s="12">
        <v>20</v>
      </c>
    </row>
    <row r="19" spans="1:2" ht="14.25">
      <c r="A19" s="11" t="str">
        <f>Translate!$A27</f>
        <v>Password</v>
      </c>
      <c r="B19" s="12" t="s">
        <v>32</v>
      </c>
    </row>
    <row r="20" spans="1:2" ht="14.25">
      <c r="A20" s="9" t="str">
        <f>Translate!$A29</f>
        <v>UserName/Email</v>
      </c>
      <c r="B20" t="s">
        <v>171</v>
      </c>
    </row>
    <row r="21" spans="1:2" ht="14.25">
      <c r="A21" t="s">
        <v>334</v>
      </c>
      <c r="B21" s="47"/>
    </row>
    <row r="22" spans="1:2" ht="14.25">
      <c r="A22" s="9" t="str">
        <f>Translate!$A28</f>
        <v>Type</v>
      </c>
      <c r="B22" t="s">
        <v>169</v>
      </c>
    </row>
    <row r="23" s="32" customFormat="1" ht="14.25" customHeight="1">
      <c r="C23" s="14"/>
    </row>
    <row r="24" spans="1:5" ht="14.25">
      <c r="A24" s="11"/>
      <c r="D24" s="14"/>
      <c r="E24" s="10"/>
    </row>
    <row r="25" ht="14.25">
      <c r="E25" s="10"/>
    </row>
    <row r="26" ht="14.25">
      <c r="E26" s="10"/>
    </row>
  </sheetData>
  <sheetProtection/>
  <dataValidations count="4">
    <dataValidation type="list" allowBlank="1" showInputMessage="1" promptTitle="Load Language" prompt="Select required language here" sqref="B4">
      <formula1>Types</formula1>
    </dataValidation>
    <dataValidation type="list" allowBlank="1" showInputMessage="1" promptTitle="Load Email Program" prompt="Select your email program" sqref="B20">
      <formula1>Email</formula1>
    </dataValidation>
    <dataValidation type="list" allowBlank="1" showInputMessage="1" promptTitle="Load Computer Type" prompt="Select your computer type" sqref="B22">
      <formula1>Computer</formula1>
    </dataValidation>
    <dataValidation allowBlank="1" showInputMessage="1" showErrorMessage="1" promptTitle="Email Address" prompt="Enter your email address ie example@abc.com" sqref="B21"/>
  </dataValidations>
  <printOptions/>
  <pageMargins left="0.7" right="0.7" top="0.75" bottom="0.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1000Names</dc:creator>
  <cp:keywords/>
  <dc:description/>
  <cp:lastModifiedBy>1000Names</cp:lastModifiedBy>
  <dcterms:created xsi:type="dcterms:W3CDTF">2014-04-23T01:18:28Z</dcterms:created>
  <dcterms:modified xsi:type="dcterms:W3CDTF">2014-10-22T22:48:50Z</dcterms:modified>
  <cp:category/>
  <cp:version/>
  <cp:contentType/>
  <cp:contentStatus/>
</cp:coreProperties>
</file>